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13620" yWindow="0" windowWidth="13620" windowHeight="14925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AC8" i="1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68"/>
  <c r="AC69"/>
  <c r="AC70"/>
  <c r="AC71"/>
  <c r="AC72"/>
  <c r="AC73"/>
  <c r="AC74"/>
  <c r="AC75"/>
  <c r="AC76"/>
  <c r="AC77"/>
  <c r="AC78"/>
  <c r="AC79"/>
  <c r="AC80"/>
  <c r="AC81"/>
  <c r="M7"/>
  <c r="E7"/>
  <c r="F29"/>
  <c r="E29"/>
  <c r="F28"/>
  <c r="E28"/>
  <c r="E25"/>
  <c r="M2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F12"/>
  <c r="E12"/>
  <c r="F9"/>
  <c r="E9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F53"/>
  <c r="E53"/>
  <c r="M37"/>
  <c r="F8"/>
  <c r="F7"/>
</calcChain>
</file>

<file path=xl/sharedStrings.xml><?xml version="1.0" encoding="utf-8"?>
<sst xmlns="http://schemas.openxmlformats.org/spreadsheetml/2006/main" count="492" uniqueCount="169">
  <si>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</si>
  <si>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</si>
  <si>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</si>
  <si>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</si>
  <si>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</si>
  <si>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</si>
  <si>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</si>
  <si>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Ccentral</t>
    <phoneticPr fontId="1"/>
  </si>
  <si>
    <t>Che</t>
    <phoneticPr fontId="1"/>
  </si>
  <si>
    <t>Ch</t>
    <phoneticPr fontId="1"/>
  </si>
  <si>
    <t>Xintestine</t>
    <phoneticPr fontId="1"/>
  </si>
  <si>
    <t>Flux</t>
    <phoneticPr fontId="1"/>
  </si>
  <si>
    <t>to/from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</si>
  <si>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</si>
  <si>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</si>
  <si>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</si>
  <si>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</si>
  <si>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Don't work if num_fit = 1!</t>
    <phoneticPr fontId="1"/>
  </si>
  <si>
    <t>0:fix,1:free,2:min,3:max,4both</t>
    <phoneticPr fontId="1"/>
  </si>
  <si>
    <t>Tlag</t>
    <phoneticPr fontId="1"/>
  </si>
  <si>
    <t>Settings</t>
  </si>
  <si>
    <t>Numbers.</t>
  </si>
  <si>
    <t>Cmuscle</t>
    <phoneticPr fontId="1"/>
  </si>
  <si>
    <t>Cskin</t>
    <phoneticPr fontId="1"/>
  </si>
  <si>
    <t>x(9)</t>
    <phoneticPr fontId="1"/>
  </si>
  <si>
    <t>Cadipose</t>
    <phoneticPr fontId="1"/>
  </si>
  <si>
    <t>min</t>
    <phoneticPr fontId="1"/>
  </si>
  <si>
    <t>max</t>
    <phoneticPr fontId="1"/>
  </si>
  <si>
    <t>Xurine</t>
    <phoneticPr fontId="1"/>
  </si>
  <si>
    <t>Vb</t>
  </si>
  <si>
    <t>ka</t>
  </si>
  <si>
    <t>/hr</t>
  </si>
  <si>
    <t>hr</t>
  </si>
  <si>
    <t>Vm</t>
  </si>
  <si>
    <t>Vs</t>
  </si>
  <si>
    <t>Va</t>
  </si>
  <si>
    <t>Qh</t>
  </si>
  <si>
    <t>Qm</t>
  </si>
  <si>
    <t>Qs</t>
  </si>
  <si>
    <t>Qa</t>
  </si>
  <si>
    <t>Kp,m</t>
  </si>
  <si>
    <t>(blood, total)</t>
  </si>
  <si>
    <t>Kp,s</t>
  </si>
  <si>
    <t>Kp,a</t>
  </si>
  <si>
    <t>x(1)</t>
    <phoneticPr fontId="1"/>
  </si>
  <si>
    <t>x(8)/5</t>
    <phoneticPr fontId="1"/>
  </si>
  <si>
    <t>x(7)/5</t>
    <phoneticPr fontId="1"/>
  </si>
  <si>
    <t>x(11)</t>
    <phoneticPr fontId="1"/>
  </si>
  <si>
    <t>x(10)</t>
    <phoneticPr fontId="1"/>
  </si>
  <si>
    <t>x(12)</t>
    <phoneticPr fontId="1"/>
  </si>
  <si>
    <t>x(13)/x(16)</t>
    <phoneticPr fontId="1"/>
  </si>
  <si>
    <t>x(14)/x(17)</t>
    <phoneticPr fontId="1"/>
  </si>
  <si>
    <t>x(15)/x(18)</t>
    <phoneticPr fontId="1"/>
  </si>
  <si>
    <t>CLr</t>
    <phoneticPr fontId="1"/>
  </si>
  <si>
    <t>x(13)</t>
    <phoneticPr fontId="1"/>
  </si>
  <si>
    <t>x(14)</t>
    <phoneticPr fontId="1"/>
  </si>
  <si>
    <t>x(15)</t>
    <phoneticPr fontId="1"/>
  </si>
  <si>
    <t>x(19)</t>
    <phoneticPr fontId="1"/>
  </si>
  <si>
    <t>Xfeces</t>
    <phoneticPr fontId="1"/>
  </si>
  <si>
    <t>Xbile1</t>
    <phoneticPr fontId="1"/>
  </si>
  <si>
    <t>Xbile2</t>
    <phoneticPr fontId="1"/>
  </si>
  <si>
    <t>Xbile3</t>
    <phoneticPr fontId="1"/>
  </si>
  <si>
    <t>kbile</t>
    <phoneticPr fontId="1"/>
  </si>
  <si>
    <t>FaFg</t>
    <phoneticPr fontId="1"/>
  </si>
  <si>
    <t>-</t>
    <phoneticPr fontId="1"/>
  </si>
  <si>
    <t>x(2)</t>
    <phoneticPr fontId="1"/>
  </si>
  <si>
    <t>separateCondition</t>
  </si>
  <si>
    <t>Dose</t>
    <phoneticPr fontId="1"/>
  </si>
  <si>
    <t>met/bile</t>
    <phoneticPr fontId="1"/>
  </si>
  <si>
    <t>Ki</t>
    <phoneticPr fontId="1"/>
  </si>
  <si>
    <t>CLr_inh</t>
    <phoneticPr fontId="1"/>
  </si>
  <si>
    <t>Substrate</t>
    <phoneticPr fontId="1"/>
  </si>
  <si>
    <t>Inhibitor</t>
    <phoneticPr fontId="1"/>
  </si>
  <si>
    <t>-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</si>
  <si>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</si>
  <si>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</si>
  <si>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</si>
  <si>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</si>
  <si>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</si>
  <si>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BW cont/inh</t>
    <phoneticPr fontId="1"/>
  </si>
  <si>
    <t>L/kg</t>
    <phoneticPr fontId="1"/>
  </si>
  <si>
    <t>L/hr/kg</t>
    <phoneticPr fontId="1"/>
  </si>
  <si>
    <t>L/kg</t>
    <phoneticPr fontId="1"/>
  </si>
  <si>
    <t>Dose_cont</t>
    <phoneticPr fontId="1"/>
  </si>
  <si>
    <t>Dose_inhi</t>
    <phoneticPr fontId="1"/>
  </si>
  <si>
    <t>ktransit,intes</t>
    <phoneticPr fontId="1"/>
  </si>
  <si>
    <t>Kp,h</t>
    <phoneticPr fontId="1"/>
  </si>
  <si>
    <t>-</t>
    <phoneticPr fontId="1"/>
  </si>
  <si>
    <t>PSmuscle</t>
    <phoneticPr fontId="1"/>
  </si>
  <si>
    <t>PSskin</t>
    <phoneticPr fontId="1"/>
  </si>
  <si>
    <t>PSadipose</t>
    <phoneticPr fontId="1"/>
  </si>
  <si>
    <t>L/hr/kg</t>
    <phoneticPr fontId="1"/>
  </si>
  <si>
    <t>-</t>
    <phoneticPr fontId="1"/>
  </si>
  <si>
    <t>Inhibitor</t>
    <phoneticPr fontId="1"/>
  </si>
  <si>
    <t>Substrate</t>
    <phoneticPr fontId="1"/>
  </si>
  <si>
    <t>+ Inhibitor</t>
    <phoneticPr fontId="1"/>
  </si>
  <si>
    <t>Vhc</t>
    <phoneticPr fontId="1"/>
  </si>
  <si>
    <t>Vhe</t>
    <phoneticPr fontId="1"/>
  </si>
  <si>
    <t>SFPS</t>
  </si>
  <si>
    <t>SFfT</t>
  </si>
  <si>
    <t>-</t>
    <phoneticPr fontId="1"/>
  </si>
  <si>
    <t>ug/kg</t>
    <phoneticPr fontId="1"/>
  </si>
  <si>
    <t>ug/L</t>
    <phoneticPr fontId="1"/>
  </si>
  <si>
    <t>x(4)/5</t>
    <phoneticPr fontId="1"/>
  </si>
  <si>
    <t>x(5)/5</t>
    <phoneticPr fontId="1"/>
  </si>
  <si>
    <t>-fHCLint,met</t>
    <phoneticPr fontId="1"/>
  </si>
  <si>
    <t>fHCLint,bile</t>
    <phoneticPr fontId="1"/>
  </si>
  <si>
    <t>((1-x(21))/x(21))*x(2)</t>
    <phoneticPr fontId="1"/>
  </si>
  <si>
    <t>x(22)</t>
    <phoneticPr fontId="1"/>
  </si>
  <si>
    <t>x(20)</t>
    <phoneticPr fontId="1"/>
  </si>
  <si>
    <t>Cskin_cell</t>
    <phoneticPr fontId="1"/>
  </si>
  <si>
    <t>Cadipose_cell</t>
    <phoneticPr fontId="1"/>
  </si>
  <si>
    <t>Xfeces</t>
    <phoneticPr fontId="1"/>
  </si>
  <si>
    <t>Cmuscle_cell</t>
    <phoneticPr fontId="1"/>
  </si>
  <si>
    <t>x(34)</t>
    <phoneticPr fontId="1"/>
  </si>
  <si>
    <t>fB</t>
    <phoneticPr fontId="1"/>
  </si>
  <si>
    <t>(blood, unbound)</t>
    <phoneticPr fontId="1"/>
  </si>
  <si>
    <t>Kp,u,m</t>
    <phoneticPr fontId="1"/>
  </si>
  <si>
    <t>Kp,u,s</t>
    <phoneticPr fontId="1"/>
  </si>
  <si>
    <t>Kp,u,a</t>
    <phoneticPr fontId="1"/>
  </si>
  <si>
    <t>Xintes,transit</t>
  </si>
  <si>
    <t>x(24)</t>
    <phoneticPr fontId="1"/>
  </si>
  <si>
    <t>x(25)</t>
    <phoneticPr fontId="1"/>
  </si>
  <si>
    <t>Xintes,transit</t>
    <phoneticPr fontId="1"/>
  </si>
  <si>
    <t>Xintestine</t>
  </si>
  <si>
    <t>x(3)</t>
    <phoneticPr fontId="1"/>
  </si>
  <si>
    <t>x(32)</t>
    <phoneticPr fontId="1"/>
  </si>
  <si>
    <t>x(33)</t>
    <phoneticPr fontId="1"/>
  </si>
  <si>
    <t>x(31)</t>
    <phoneticPr fontId="1"/>
  </si>
  <si>
    <t>x(43)*x(40)*x(36)</t>
    <phoneticPr fontId="1"/>
  </si>
  <si>
    <t>x(43)*x(41)*x(36)</t>
    <phoneticPr fontId="1"/>
  </si>
  <si>
    <t>x(43)*x(42)*x(36)</t>
    <phoneticPr fontId="1"/>
  </si>
  <si>
    <t>x(43)*x(40)*x(44)/x(37)</t>
    <phoneticPr fontId="1"/>
  </si>
  <si>
    <t>x(43)*x(41)*x(44)/x(38)</t>
    <phoneticPr fontId="1"/>
  </si>
  <si>
    <t>x(43)*x(42)*x(44)/x(39)</t>
    <phoneticPr fontId="1"/>
  </si>
  <si>
    <t>((1-x(45))/x(45))*x(32)</t>
    <phoneticPr fontId="1"/>
  </si>
  <si>
    <t>x(46)</t>
    <phoneticPr fontId="1"/>
  </si>
  <si>
    <t>x(4)/5/(1+u(62)/x(47)/x(35))</t>
    <phoneticPr fontId="1"/>
  </si>
  <si>
    <t>x(4)/5/(1+u(63)/x(47)/x(35))</t>
    <phoneticPr fontId="1"/>
  </si>
  <si>
    <t>x(4)/5/(1+u(64)/x(47)/x(35))</t>
    <phoneticPr fontId="1"/>
  </si>
  <si>
    <t>x(4)/5/(1+u(65)/x(47)/x(35))</t>
    <phoneticPr fontId="1"/>
  </si>
  <si>
    <t>x(4)/5/(1+u(66)/x(47)/x(35))</t>
    <phoneticPr fontId="1"/>
  </si>
  <si>
    <t>(x(7)+x(8))/5</t>
    <phoneticPr fontId="1"/>
  </si>
  <si>
    <t>x(9)*0.146</t>
    <phoneticPr fontId="1"/>
  </si>
  <si>
    <t>x(9)*0.854</t>
    <phoneticPr fontId="1"/>
  </si>
  <si>
    <t>x(10)*0.321</t>
    <phoneticPr fontId="1"/>
  </si>
  <si>
    <t>x(10)*0.679</t>
    <phoneticPr fontId="1"/>
  </si>
  <si>
    <t>x(11)*0.145</t>
    <phoneticPr fontId="1"/>
  </si>
  <si>
    <t>x(11)*0.855</t>
    <phoneticPr fontId="1"/>
  </si>
  <si>
    <t>x(12)/x(35)</t>
    <phoneticPr fontId="1"/>
  </si>
  <si>
    <t>x(34)/x(35)</t>
    <phoneticPr fontId="1"/>
  </si>
  <si>
    <t>fBCLint,all</t>
    <phoneticPr fontId="1"/>
  </si>
  <si>
    <t>fbCLint,all</t>
  </si>
  <si>
    <t>Rdif</t>
    <phoneticPr fontId="1"/>
  </si>
  <si>
    <t>1/beta</t>
    <phoneticPr fontId="1"/>
  </si>
  <si>
    <t>(RATIO)</t>
  </si>
  <si>
    <t>Single Dose</t>
  </si>
  <si>
    <t>#Compartment</t>
  </si>
  <si>
    <t>Lag</t>
  </si>
  <si>
    <t>Dose</t>
  </si>
  <si>
    <t>Infusion</t>
  </si>
  <si>
    <t>Duration</t>
  </si>
  <si>
    <t>x(46)</t>
    <phoneticPr fontId="1"/>
  </si>
  <si>
    <t>x(24)</t>
    <phoneticPr fontId="1"/>
  </si>
  <si>
    <t>x(25)</t>
    <phoneticPr fontId="1"/>
  </si>
  <si>
    <t>Range display_x</t>
  </si>
  <si>
    <t>Range display_y</t>
  </si>
  <si>
    <t>sepCond</t>
  </si>
  <si>
    <t>autoCalcGoals</t>
  </si>
</sst>
</file>

<file path=xl/styles.xml><?xml version="1.0" encoding="utf-8"?>
<styleSheet xmlns="http://schemas.openxmlformats.org/spreadsheetml/2006/main">
  <numFmts count="4">
    <numFmt numFmtId="176" formatCode="#,##0.000"/>
    <numFmt numFmtId="177" formatCode="0.000_ "/>
    <numFmt numFmtId="178" formatCode="0.00_ "/>
    <numFmt numFmtId="179" formatCode="0.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176" fontId="0" fillId="0" borderId="0" xfId="0" applyNumberForma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0" fontId="4" fillId="0" borderId="4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77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1" xfId="0" applyFont="1" applyBorder="1" applyAlignment="1"/>
    <xf numFmtId="0" fontId="0" fillId="0" borderId="1" xfId="0" applyBorder="1" applyAlignment="1"/>
    <xf numFmtId="0" fontId="0" fillId="0" borderId="2" xfId="0" quotePrefix="1" applyBorder="1" applyAlignment="1">
      <alignment horizontal="center"/>
    </xf>
    <xf numFmtId="178" fontId="0" fillId="0" borderId="0" xfId="0" applyNumberFormat="1" applyFont="1" applyFill="1" applyAlignment="1">
      <alignment horizontal="center"/>
    </xf>
    <xf numFmtId="179" fontId="0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/>
  </cellXfs>
  <cellStyles count="11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BQ96"/>
  <sheetViews>
    <sheetView tabSelected="1" zoomScale="70" zoomScaleNormal="70" workbookViewId="0">
      <pane xSplit="3" topLeftCell="S1" activePane="topRight" state="frozen"/>
      <selection pane="topRight" activeCell="AC8" sqref="AC8"/>
    </sheetView>
  </sheetViews>
  <sheetFormatPr defaultColWidth="9.5" defaultRowHeight="14.25"/>
  <cols>
    <col min="1" max="1" width="9.5" style="1"/>
    <col min="2" max="9" width="9.5" style="2"/>
    <col min="10" max="13" width="9.5" style="19"/>
    <col min="14" max="14" width="9.5" style="2"/>
    <col min="15" max="15" width="9.5" style="6"/>
    <col min="16" max="21" width="9.5" style="2"/>
    <col min="22" max="22" width="9.5" style="19"/>
    <col min="23" max="23" width="9.5" style="6"/>
    <col min="24" max="27" width="9.5" style="8"/>
    <col min="28" max="28" width="9.5" style="2"/>
    <col min="29" max="29" width="9.5" style="6"/>
    <col min="30" max="30" width="9.5" style="8"/>
    <col min="31" max="62" width="9.5" style="2"/>
    <col min="63" max="63" width="9.5" style="19"/>
    <col min="64" max="16384" width="9.5" style="2"/>
  </cols>
  <sheetData>
    <row r="1" spans="1:51">
      <c r="A1" s="15" t="s">
        <v>20</v>
      </c>
      <c r="B1" s="1"/>
      <c r="C1" s="1"/>
      <c r="D1" s="1"/>
      <c r="E1" s="14"/>
      <c r="F1" s="14"/>
      <c r="H1" s="1"/>
      <c r="I1" s="1"/>
      <c r="J1" s="1"/>
      <c r="K1" s="1"/>
      <c r="L1" s="1"/>
      <c r="M1" s="1"/>
      <c r="N1" s="1"/>
      <c r="O1" s="10"/>
      <c r="P1" s="8"/>
      <c r="Q1" s="9"/>
      <c r="W1" s="36"/>
      <c r="X1" s="32"/>
      <c r="Y1" s="32"/>
      <c r="Z1" s="32"/>
      <c r="AA1" s="32"/>
      <c r="AI1" s="8"/>
    </row>
    <row r="2" spans="1:51">
      <c r="B2" s="1" t="s">
        <v>66</v>
      </c>
      <c r="C2" s="1"/>
      <c r="D2" s="1" t="s">
        <v>165</v>
      </c>
      <c r="E2" s="14"/>
      <c r="F2" s="14" t="s">
        <v>166</v>
      </c>
      <c r="G2" s="19"/>
      <c r="H2" s="1"/>
      <c r="I2" s="1"/>
      <c r="J2" s="1"/>
      <c r="K2" s="1"/>
      <c r="L2" s="1"/>
      <c r="M2" s="1"/>
      <c r="N2" s="1"/>
      <c r="P2" s="8"/>
      <c r="Q2" s="9"/>
      <c r="W2" s="38"/>
      <c r="X2" s="32"/>
      <c r="Y2" s="32"/>
      <c r="Z2" s="32"/>
      <c r="AA2" s="32"/>
      <c r="AG2" s="13"/>
      <c r="AH2" s="13"/>
      <c r="AL2" s="16"/>
    </row>
    <row r="3" spans="1:51">
      <c r="A3" s="1" t="s">
        <v>21</v>
      </c>
      <c r="B3" s="1">
        <v>1</v>
      </c>
      <c r="C3" s="1">
        <v>0</v>
      </c>
      <c r="D3" s="14">
        <v>0</v>
      </c>
      <c r="E3" s="14">
        <v>0</v>
      </c>
      <c r="F3" s="14">
        <v>0</v>
      </c>
      <c r="G3" s="1">
        <v>0</v>
      </c>
      <c r="H3" s="14"/>
      <c r="I3" s="1"/>
      <c r="J3" s="1"/>
      <c r="K3" s="1"/>
      <c r="L3" s="1"/>
      <c r="M3" s="1"/>
      <c r="N3" s="1"/>
      <c r="P3" s="8"/>
      <c r="Q3" s="9"/>
      <c r="W3" s="38"/>
      <c r="X3" s="32"/>
      <c r="Y3" s="32"/>
      <c r="Z3" s="32"/>
      <c r="AA3" s="32"/>
    </row>
    <row r="4" spans="1:51" s="4" customFormat="1">
      <c r="A4" s="3"/>
      <c r="B4" s="3" t="s">
        <v>167</v>
      </c>
      <c r="C4" s="3" t="s">
        <v>168</v>
      </c>
      <c r="D4" s="24"/>
      <c r="E4" s="24"/>
      <c r="F4" s="25"/>
      <c r="G4" s="3"/>
      <c r="H4" s="24"/>
      <c r="I4" s="3"/>
      <c r="J4" s="3"/>
      <c r="K4" s="3"/>
      <c r="L4" s="3"/>
      <c r="M4" s="3"/>
      <c r="O4" s="11"/>
      <c r="W4" s="37"/>
      <c r="X4" s="34"/>
      <c r="Y4" s="34"/>
      <c r="Z4" s="34"/>
      <c r="AA4" s="34"/>
      <c r="AC4" s="11"/>
    </row>
    <row r="5" spans="1:51">
      <c r="A5" s="5" t="s">
        <v>4</v>
      </c>
      <c r="C5" s="12" t="s">
        <v>17</v>
      </c>
      <c r="F5" s="18" t="s">
        <v>79</v>
      </c>
      <c r="G5" s="18">
        <v>76.900000000000006</v>
      </c>
      <c r="H5" s="18">
        <v>89</v>
      </c>
      <c r="O5" s="7" t="s">
        <v>3</v>
      </c>
      <c r="W5" s="35" t="s">
        <v>156</v>
      </c>
      <c r="X5" s="32"/>
      <c r="Y5" s="32"/>
      <c r="Z5" s="32"/>
      <c r="AA5" s="32"/>
      <c r="AD5" s="17" t="s">
        <v>11</v>
      </c>
    </row>
    <row r="6" spans="1:51">
      <c r="A6" s="2" t="s">
        <v>1</v>
      </c>
      <c r="B6" s="2" t="s">
        <v>14</v>
      </c>
      <c r="C6" s="2" t="s">
        <v>0</v>
      </c>
      <c r="D6" s="2" t="s">
        <v>6</v>
      </c>
      <c r="E6" s="19" t="s">
        <v>74</v>
      </c>
      <c r="F6" s="19" t="s">
        <v>75</v>
      </c>
      <c r="G6" s="19" t="s">
        <v>18</v>
      </c>
      <c r="H6" s="19" t="s">
        <v>26</v>
      </c>
      <c r="I6" s="19" t="s">
        <v>27</v>
      </c>
      <c r="J6" s="19" t="s">
        <v>76</v>
      </c>
      <c r="K6" s="19" t="s">
        <v>77</v>
      </c>
      <c r="M6" s="19" t="s">
        <v>78</v>
      </c>
      <c r="O6" s="6" t="s">
        <v>1</v>
      </c>
      <c r="P6" s="2" t="s">
        <v>2</v>
      </c>
      <c r="Q6" s="1" t="s">
        <v>5</v>
      </c>
      <c r="R6" s="1" t="s">
        <v>13</v>
      </c>
      <c r="S6" s="2" t="s">
        <v>15</v>
      </c>
      <c r="T6" s="2" t="s">
        <v>16</v>
      </c>
      <c r="U6" s="2" t="s">
        <v>19</v>
      </c>
      <c r="W6" s="38"/>
      <c r="X6" s="33" t="s">
        <v>157</v>
      </c>
      <c r="Y6" s="33" t="s">
        <v>158</v>
      </c>
      <c r="Z6" s="33" t="s">
        <v>159</v>
      </c>
      <c r="AA6" s="32"/>
      <c r="AB6" s="19"/>
      <c r="AD6" s="8" t="s">
        <v>12</v>
      </c>
      <c r="AE6" s="19" t="s">
        <v>7</v>
      </c>
      <c r="AF6" s="19" t="s">
        <v>8</v>
      </c>
      <c r="AG6" s="19" t="s">
        <v>9</v>
      </c>
      <c r="AH6" s="19" t="s">
        <v>8</v>
      </c>
      <c r="AI6" s="19" t="s">
        <v>9</v>
      </c>
      <c r="AJ6" s="19" t="s">
        <v>8</v>
      </c>
      <c r="AK6" s="19" t="s">
        <v>9</v>
      </c>
      <c r="AL6" s="19" t="s">
        <v>8</v>
      </c>
      <c r="AM6" s="19" t="s">
        <v>9</v>
      </c>
      <c r="AN6" s="19" t="s">
        <v>8</v>
      </c>
      <c r="AO6" s="19" t="s">
        <v>9</v>
      </c>
      <c r="AP6" s="19" t="s">
        <v>10</v>
      </c>
      <c r="AQ6" s="19" t="s">
        <v>123</v>
      </c>
      <c r="AR6" s="19" t="s">
        <v>22</v>
      </c>
      <c r="AS6" s="19" t="s">
        <v>23</v>
      </c>
      <c r="AT6" s="19" t="s">
        <v>25</v>
      </c>
      <c r="AU6" s="19" t="s">
        <v>58</v>
      </c>
      <c r="AV6" s="19" t="s">
        <v>28</v>
      </c>
      <c r="AW6" s="19" t="s">
        <v>59</v>
      </c>
      <c r="AX6" s="19" t="s">
        <v>60</v>
      </c>
      <c r="AY6" s="19" t="s">
        <v>61</v>
      </c>
    </row>
    <row r="7" spans="1:51">
      <c r="A7" s="2" t="s">
        <v>71</v>
      </c>
      <c r="B7" s="2">
        <v>1</v>
      </c>
      <c r="C7" s="21" t="s">
        <v>29</v>
      </c>
      <c r="D7" s="22" t="s">
        <v>80</v>
      </c>
      <c r="E7" s="22">
        <f>M7*0.3</f>
        <v>0.22285714285714286</v>
      </c>
      <c r="F7" s="22">
        <f>M7*30</f>
        <v>22.285714285714285</v>
      </c>
      <c r="G7" s="22">
        <v>1</v>
      </c>
      <c r="H7" s="22">
        <v>7.4285714285714288E-2</v>
      </c>
      <c r="I7" s="22">
        <v>0</v>
      </c>
      <c r="J7" s="19">
        <v>1</v>
      </c>
      <c r="K7" s="19">
        <v>1</v>
      </c>
      <c r="M7" s="22">
        <f>5.2/70*10</f>
        <v>0.74285714285714288</v>
      </c>
      <c r="O7" s="6" t="s">
        <v>94</v>
      </c>
      <c r="P7" s="2">
        <v>1</v>
      </c>
      <c r="Q7" s="2" t="s">
        <v>7</v>
      </c>
      <c r="R7" s="2">
        <v>0</v>
      </c>
      <c r="S7" s="2">
        <v>0</v>
      </c>
      <c r="T7" s="19" t="s">
        <v>44</v>
      </c>
      <c r="U7" s="2">
        <v>0</v>
      </c>
      <c r="W7" s="38"/>
      <c r="X7" s="33">
        <v>13</v>
      </c>
      <c r="Y7" s="33">
        <v>1</v>
      </c>
      <c r="Z7" s="33" t="s">
        <v>163</v>
      </c>
      <c r="AA7" s="32"/>
      <c r="AB7" s="19"/>
      <c r="AC7" s="6">
        <v>1</v>
      </c>
      <c r="AD7" s="19" t="s">
        <v>7</v>
      </c>
      <c r="AE7" s="2">
        <v>0</v>
      </c>
      <c r="AN7" s="19" t="s">
        <v>49</v>
      </c>
      <c r="AR7" s="2" t="s">
        <v>50</v>
      </c>
      <c r="AS7" s="19" t="s">
        <v>51</v>
      </c>
      <c r="AT7" s="19" t="s">
        <v>52</v>
      </c>
      <c r="AU7" s="19"/>
    </row>
    <row r="8" spans="1:51">
      <c r="A8" s="19"/>
      <c r="B8" s="19">
        <f t="shared" ref="B8:B37" si="0">B7+1</f>
        <v>2</v>
      </c>
      <c r="C8" s="23" t="s">
        <v>30</v>
      </c>
      <c r="D8" s="22" t="s">
        <v>31</v>
      </c>
      <c r="E8" s="22">
        <v>0.06</v>
      </c>
      <c r="F8" s="22">
        <f>M8*30</f>
        <v>6</v>
      </c>
      <c r="G8" s="22">
        <v>1</v>
      </c>
      <c r="H8" s="22">
        <v>0</v>
      </c>
      <c r="I8" s="22">
        <v>0</v>
      </c>
      <c r="J8" s="19">
        <v>1</v>
      </c>
      <c r="K8" s="19">
        <v>1</v>
      </c>
      <c r="M8" s="19">
        <v>0.2</v>
      </c>
      <c r="P8" s="2">
        <f t="shared" ref="P8:P71" si="1">P7+1</f>
        <v>2</v>
      </c>
      <c r="Q8" s="2" t="s">
        <v>8</v>
      </c>
      <c r="R8" s="2">
        <v>0</v>
      </c>
      <c r="S8" s="2">
        <v>0</v>
      </c>
      <c r="T8" s="2" t="s">
        <v>45</v>
      </c>
      <c r="U8" s="2">
        <v>0</v>
      </c>
      <c r="W8" s="38"/>
      <c r="X8" s="33">
        <v>43</v>
      </c>
      <c r="Y8" s="33">
        <v>1</v>
      </c>
      <c r="Z8" s="33" t="s">
        <v>164</v>
      </c>
      <c r="AA8" s="32"/>
      <c r="AB8" s="19"/>
      <c r="AC8" s="6">
        <f t="shared" ref="AC8:AC27" si="2">AC7+1</f>
        <v>2</v>
      </c>
      <c r="AD8" s="19" t="s">
        <v>8</v>
      </c>
      <c r="AE8" s="2" t="s">
        <v>49</v>
      </c>
      <c r="AF8" s="2">
        <v>0</v>
      </c>
      <c r="AG8" s="19" t="s">
        <v>104</v>
      </c>
      <c r="AP8" s="19" t="s">
        <v>65</v>
      </c>
    </row>
    <row r="9" spans="1:51">
      <c r="A9" s="2"/>
      <c r="B9" s="19">
        <f t="shared" si="0"/>
        <v>3</v>
      </c>
      <c r="C9" s="23" t="s">
        <v>85</v>
      </c>
      <c r="D9" s="22" t="s">
        <v>31</v>
      </c>
      <c r="E9" s="22">
        <f>M9*0.3</f>
        <v>0.06</v>
      </c>
      <c r="F9" s="22">
        <f>M9*30</f>
        <v>6</v>
      </c>
      <c r="G9" s="22">
        <v>1</v>
      </c>
      <c r="H9" s="22">
        <v>0</v>
      </c>
      <c r="I9" s="22">
        <v>0</v>
      </c>
      <c r="J9" s="19">
        <v>1</v>
      </c>
      <c r="K9" s="19">
        <v>1</v>
      </c>
      <c r="M9" s="19">
        <v>0.2</v>
      </c>
      <c r="P9" s="19">
        <f t="shared" si="1"/>
        <v>3</v>
      </c>
      <c r="Q9" s="2" t="s">
        <v>9</v>
      </c>
      <c r="R9" s="2">
        <v>0</v>
      </c>
      <c r="S9" s="2">
        <v>0</v>
      </c>
      <c r="T9" s="2" t="s">
        <v>46</v>
      </c>
      <c r="U9" s="2">
        <v>0</v>
      </c>
      <c r="W9" s="38"/>
      <c r="X9" s="33">
        <v>68</v>
      </c>
      <c r="Y9" s="33">
        <v>0</v>
      </c>
      <c r="Z9" s="33" t="s">
        <v>162</v>
      </c>
      <c r="AA9" s="32"/>
      <c r="AB9" s="19"/>
      <c r="AC9" s="6">
        <f t="shared" si="2"/>
        <v>3</v>
      </c>
      <c r="AD9" s="19" t="s">
        <v>9</v>
      </c>
      <c r="AF9" s="19" t="s">
        <v>103</v>
      </c>
      <c r="AG9" s="16" t="s">
        <v>105</v>
      </c>
    </row>
    <row r="10" spans="1:51">
      <c r="A10" s="2"/>
      <c r="B10" s="19">
        <f t="shared" si="0"/>
        <v>4</v>
      </c>
      <c r="C10" s="23" t="s">
        <v>153</v>
      </c>
      <c r="D10" s="22" t="s">
        <v>155</v>
      </c>
      <c r="E10" s="22">
        <v>0.03</v>
      </c>
      <c r="F10" s="22">
        <v>3</v>
      </c>
      <c r="G10" s="22">
        <v>1</v>
      </c>
      <c r="H10" s="22">
        <v>0</v>
      </c>
      <c r="I10" s="22">
        <v>0</v>
      </c>
      <c r="J10" s="19">
        <v>1</v>
      </c>
      <c r="K10" s="19">
        <v>1</v>
      </c>
      <c r="M10" s="22"/>
      <c r="P10" s="19">
        <f t="shared" si="1"/>
        <v>4</v>
      </c>
      <c r="Q10" s="2" t="s">
        <v>8</v>
      </c>
      <c r="R10" s="2">
        <v>0</v>
      </c>
      <c r="S10" s="2">
        <v>0</v>
      </c>
      <c r="T10" s="19" t="s">
        <v>45</v>
      </c>
      <c r="U10" s="2">
        <v>0</v>
      </c>
      <c r="W10" s="38"/>
      <c r="X10" s="32"/>
      <c r="Y10" s="32"/>
      <c r="Z10" s="32"/>
      <c r="AA10" s="32"/>
      <c r="AB10" s="19"/>
      <c r="AC10" s="6">
        <f t="shared" si="2"/>
        <v>4</v>
      </c>
      <c r="AD10" s="19" t="s">
        <v>8</v>
      </c>
      <c r="AF10" s="19" t="s">
        <v>49</v>
      </c>
      <c r="AH10" s="19">
        <v>0</v>
      </c>
      <c r="AI10" s="19" t="s">
        <v>104</v>
      </c>
    </row>
    <row r="11" spans="1:51">
      <c r="A11" s="2"/>
      <c r="B11" s="2">
        <f t="shared" si="0"/>
        <v>5</v>
      </c>
      <c r="C11" s="21" t="s">
        <v>154</v>
      </c>
      <c r="D11" s="22" t="s">
        <v>155</v>
      </c>
      <c r="E11" s="22">
        <v>1.2</v>
      </c>
      <c r="F11" s="22">
        <v>5</v>
      </c>
      <c r="G11" s="22">
        <v>1</v>
      </c>
      <c r="H11" s="22">
        <v>1</v>
      </c>
      <c r="I11" s="22">
        <v>0</v>
      </c>
      <c r="J11" s="19">
        <v>1</v>
      </c>
      <c r="K11" s="19">
        <v>1</v>
      </c>
      <c r="M11" s="22"/>
      <c r="P11" s="19">
        <f t="shared" si="1"/>
        <v>5</v>
      </c>
      <c r="Q11" s="2" t="s">
        <v>9</v>
      </c>
      <c r="R11" s="2">
        <v>0</v>
      </c>
      <c r="S11" s="2">
        <v>0</v>
      </c>
      <c r="T11" s="19" t="s">
        <v>46</v>
      </c>
      <c r="U11" s="2">
        <v>0</v>
      </c>
      <c r="W11" s="38"/>
      <c r="X11" s="32"/>
      <c r="Y11" s="32"/>
      <c r="Z11" s="32"/>
      <c r="AA11" s="32"/>
      <c r="AB11" s="19"/>
      <c r="AC11" s="6">
        <f t="shared" si="2"/>
        <v>5</v>
      </c>
      <c r="AD11" s="19" t="s">
        <v>9</v>
      </c>
      <c r="AH11" s="19" t="s">
        <v>103</v>
      </c>
      <c r="AI11" s="16" t="s">
        <v>105</v>
      </c>
    </row>
    <row r="12" spans="1:51">
      <c r="A12" s="2"/>
      <c r="B12" s="19">
        <f t="shared" si="0"/>
        <v>6</v>
      </c>
      <c r="C12" s="21" t="s">
        <v>152</v>
      </c>
      <c r="D12" s="22" t="s">
        <v>81</v>
      </c>
      <c r="E12" s="22">
        <f t="shared" ref="E12" si="3">M12*0.3</f>
        <v>0</v>
      </c>
      <c r="F12" s="22">
        <f t="shared" ref="F12" si="4">M12*30</f>
        <v>0</v>
      </c>
      <c r="G12" s="22">
        <v>1</v>
      </c>
      <c r="H12" s="22">
        <v>0</v>
      </c>
      <c r="I12" s="22">
        <v>0</v>
      </c>
      <c r="J12" s="19">
        <v>1</v>
      </c>
      <c r="K12" s="19">
        <v>1</v>
      </c>
      <c r="M12" s="22"/>
      <c r="P12" s="19">
        <f t="shared" si="1"/>
        <v>6</v>
      </c>
      <c r="Q12" s="2" t="s">
        <v>8</v>
      </c>
      <c r="R12" s="2">
        <v>0</v>
      </c>
      <c r="S12" s="2">
        <v>0</v>
      </c>
      <c r="T12" s="19" t="s">
        <v>45</v>
      </c>
      <c r="U12" s="2">
        <v>0</v>
      </c>
      <c r="W12" s="38"/>
      <c r="X12" s="32"/>
      <c r="Y12" s="32"/>
      <c r="Z12" s="32"/>
      <c r="AA12" s="32"/>
      <c r="AB12" s="19"/>
      <c r="AC12" s="6">
        <f t="shared" si="2"/>
        <v>6</v>
      </c>
      <c r="AD12" s="19" t="s">
        <v>8</v>
      </c>
      <c r="AH12" s="19" t="s">
        <v>49</v>
      </c>
      <c r="AI12" s="19"/>
      <c r="AJ12" s="19">
        <v>0</v>
      </c>
      <c r="AK12" s="19" t="s">
        <v>104</v>
      </c>
      <c r="AL12" s="19"/>
    </row>
    <row r="13" spans="1:51">
      <c r="A13" s="2"/>
      <c r="B13" s="19">
        <f t="shared" si="0"/>
        <v>7</v>
      </c>
      <c r="C13" s="23" t="s">
        <v>96</v>
      </c>
      <c r="D13" s="22" t="s">
        <v>82</v>
      </c>
      <c r="E13" s="22">
        <v>1.67E-2</v>
      </c>
      <c r="F13" s="22"/>
      <c r="G13" s="22">
        <v>0</v>
      </c>
      <c r="H13" s="22"/>
      <c r="I13" s="22"/>
      <c r="M13" s="22">
        <v>1.67E-2</v>
      </c>
      <c r="P13" s="19">
        <f t="shared" si="1"/>
        <v>7</v>
      </c>
      <c r="Q13" s="2" t="s">
        <v>9</v>
      </c>
      <c r="R13" s="2">
        <v>0</v>
      </c>
      <c r="S13" s="2">
        <v>0</v>
      </c>
      <c r="T13" s="19" t="s">
        <v>46</v>
      </c>
      <c r="U13" s="2">
        <v>0</v>
      </c>
      <c r="W13" s="38"/>
      <c r="X13" s="32"/>
      <c r="Y13" s="32"/>
      <c r="Z13" s="32"/>
      <c r="AA13" s="32"/>
      <c r="AB13" s="19"/>
      <c r="AC13" s="6">
        <f t="shared" si="2"/>
        <v>7</v>
      </c>
      <c r="AD13" s="19" t="s">
        <v>9</v>
      </c>
      <c r="AJ13" s="19" t="s">
        <v>103</v>
      </c>
      <c r="AK13" s="16" t="s">
        <v>105</v>
      </c>
      <c r="AL13" s="19"/>
    </row>
    <row r="14" spans="1:51">
      <c r="A14" s="2"/>
      <c r="B14" s="19">
        <f t="shared" si="0"/>
        <v>8</v>
      </c>
      <c r="C14" s="23" t="s">
        <v>97</v>
      </c>
      <c r="D14" s="22" t="s">
        <v>82</v>
      </c>
      <c r="E14" s="22">
        <v>7.4000000000000003E-3</v>
      </c>
      <c r="F14" s="22"/>
      <c r="G14" s="22">
        <v>0</v>
      </c>
      <c r="H14" s="22"/>
      <c r="I14" s="22"/>
      <c r="M14" s="22">
        <v>7.4000000000000003E-3</v>
      </c>
      <c r="P14" s="19">
        <f t="shared" si="1"/>
        <v>8</v>
      </c>
      <c r="Q14" s="2" t="s">
        <v>8</v>
      </c>
      <c r="R14" s="2">
        <v>0</v>
      </c>
      <c r="S14" s="2">
        <v>0</v>
      </c>
      <c r="T14" s="19" t="s">
        <v>45</v>
      </c>
      <c r="U14" s="2">
        <v>0</v>
      </c>
      <c r="W14" s="35" t="s">
        <v>160</v>
      </c>
      <c r="X14" s="33"/>
      <c r="Y14" s="33"/>
      <c r="Z14" s="33"/>
      <c r="AA14" s="32"/>
      <c r="AB14" s="19"/>
      <c r="AC14" s="6">
        <f t="shared" si="2"/>
        <v>8</v>
      </c>
      <c r="AD14" s="19" t="s">
        <v>8</v>
      </c>
      <c r="AJ14" s="19" t="s">
        <v>49</v>
      </c>
      <c r="AK14" s="19"/>
      <c r="AL14" s="19">
        <v>0</v>
      </c>
      <c r="AM14" s="19" t="s">
        <v>104</v>
      </c>
    </row>
    <row r="15" spans="1:51">
      <c r="A15" s="2"/>
      <c r="B15" s="19">
        <f t="shared" si="0"/>
        <v>9</v>
      </c>
      <c r="C15" s="23" t="s">
        <v>33</v>
      </c>
      <c r="D15" s="22" t="s">
        <v>82</v>
      </c>
      <c r="E15" s="22">
        <v>0.42899999999999999</v>
      </c>
      <c r="F15" s="22"/>
      <c r="G15" s="22">
        <v>0</v>
      </c>
      <c r="H15" s="22"/>
      <c r="I15" s="22"/>
      <c r="M15" s="22">
        <v>0.42899999999999999</v>
      </c>
      <c r="P15" s="19">
        <f t="shared" si="1"/>
        <v>9</v>
      </c>
      <c r="Q15" s="2" t="s">
        <v>9</v>
      </c>
      <c r="R15" s="2">
        <v>0</v>
      </c>
      <c r="S15" s="2">
        <v>0</v>
      </c>
      <c r="T15" s="19" t="s">
        <v>46</v>
      </c>
      <c r="U15" s="2">
        <v>0</v>
      </c>
      <c r="W15" s="38"/>
      <c r="X15" s="33" t="s">
        <v>157</v>
      </c>
      <c r="Y15" s="33" t="s">
        <v>158</v>
      </c>
      <c r="Z15" s="33" t="s">
        <v>161</v>
      </c>
      <c r="AA15" s="33" t="s">
        <v>159</v>
      </c>
      <c r="AB15" s="19"/>
      <c r="AC15" s="6">
        <f t="shared" si="2"/>
        <v>9</v>
      </c>
      <c r="AD15" s="19" t="s">
        <v>9</v>
      </c>
      <c r="AL15" s="19" t="s">
        <v>103</v>
      </c>
      <c r="AM15" s="16" t="s">
        <v>105</v>
      </c>
      <c r="AN15" s="19"/>
      <c r="AO15" s="19"/>
    </row>
    <row r="16" spans="1:51">
      <c r="B16" s="19">
        <f t="shared" si="0"/>
        <v>10</v>
      </c>
      <c r="C16" s="21" t="s">
        <v>34</v>
      </c>
      <c r="D16" s="22" t="s">
        <v>82</v>
      </c>
      <c r="E16" s="22">
        <v>0.111</v>
      </c>
      <c r="F16" s="22"/>
      <c r="G16" s="22">
        <v>0</v>
      </c>
      <c r="H16" s="22"/>
      <c r="I16" s="22"/>
      <c r="M16" s="22">
        <v>0.111</v>
      </c>
      <c r="P16" s="19">
        <f t="shared" si="1"/>
        <v>10</v>
      </c>
      <c r="Q16" s="2" t="s">
        <v>8</v>
      </c>
      <c r="R16" s="2">
        <v>0</v>
      </c>
      <c r="S16" s="2">
        <v>0</v>
      </c>
      <c r="T16" s="19" t="s">
        <v>45</v>
      </c>
      <c r="U16" s="2">
        <v>0</v>
      </c>
      <c r="W16" s="38"/>
      <c r="X16" s="33"/>
      <c r="Y16" s="33"/>
      <c r="Z16" s="32"/>
      <c r="AA16" s="33"/>
      <c r="AB16" s="19"/>
      <c r="AC16" s="6">
        <f t="shared" si="2"/>
        <v>10</v>
      </c>
      <c r="AD16" s="19" t="s">
        <v>8</v>
      </c>
      <c r="AL16" s="19" t="s">
        <v>49</v>
      </c>
      <c r="AM16" s="19"/>
      <c r="AN16" s="19">
        <v>0</v>
      </c>
      <c r="AO16" s="19" t="s">
        <v>104</v>
      </c>
    </row>
    <row r="17" spans="2:69">
      <c r="B17" s="19">
        <f t="shared" si="0"/>
        <v>11</v>
      </c>
      <c r="C17" s="21" t="s">
        <v>35</v>
      </c>
      <c r="D17" s="22" t="s">
        <v>82</v>
      </c>
      <c r="E17" s="22">
        <v>0.14299999999999999</v>
      </c>
      <c r="F17" s="22"/>
      <c r="G17" s="22">
        <v>0</v>
      </c>
      <c r="H17" s="22"/>
      <c r="I17" s="22"/>
      <c r="M17" s="22">
        <v>0.14299999999999999</v>
      </c>
      <c r="P17" s="19">
        <f t="shared" si="1"/>
        <v>11</v>
      </c>
      <c r="Q17" s="2" t="s">
        <v>9</v>
      </c>
      <c r="R17" s="2">
        <v>0</v>
      </c>
      <c r="S17" s="2">
        <v>0</v>
      </c>
      <c r="T17" s="19" t="s">
        <v>46</v>
      </c>
      <c r="U17" s="2">
        <v>0</v>
      </c>
      <c r="X17" s="33"/>
      <c r="Y17" s="33"/>
      <c r="Z17" s="33"/>
      <c r="AB17" s="19"/>
      <c r="AC17" s="6">
        <f t="shared" si="2"/>
        <v>11</v>
      </c>
      <c r="AD17" s="19" t="s">
        <v>9</v>
      </c>
      <c r="AM17" s="19"/>
      <c r="AN17" s="19" t="s">
        <v>103</v>
      </c>
      <c r="AO17" s="16" t="s">
        <v>105</v>
      </c>
      <c r="AP17" s="19"/>
      <c r="AR17" s="19"/>
    </row>
    <row r="18" spans="2:69">
      <c r="B18" s="19">
        <f>B17+1</f>
        <v>12</v>
      </c>
      <c r="C18" s="23" t="s">
        <v>36</v>
      </c>
      <c r="D18" s="22" t="s">
        <v>81</v>
      </c>
      <c r="E18" s="22">
        <v>1.2</v>
      </c>
      <c r="F18" s="22"/>
      <c r="G18" s="22">
        <v>0</v>
      </c>
      <c r="H18" s="22"/>
      <c r="I18" s="22"/>
      <c r="M18" s="22">
        <v>1.2</v>
      </c>
      <c r="P18" s="19">
        <f t="shared" si="1"/>
        <v>12</v>
      </c>
      <c r="Q18" s="2" t="s">
        <v>10</v>
      </c>
      <c r="R18" s="2">
        <v>1</v>
      </c>
      <c r="S18" s="19">
        <v>0</v>
      </c>
      <c r="U18" s="19">
        <v>0</v>
      </c>
      <c r="X18" s="33"/>
      <c r="Y18" s="33"/>
      <c r="Z18" s="33"/>
      <c r="AB18" s="19"/>
      <c r="AC18" s="6">
        <f t="shared" si="2"/>
        <v>12</v>
      </c>
      <c r="AD18" s="19" t="s">
        <v>10</v>
      </c>
      <c r="AN18" s="19"/>
      <c r="AO18" s="19"/>
      <c r="AP18" s="19">
        <v>0</v>
      </c>
      <c r="AQ18" s="19" t="s">
        <v>125</v>
      </c>
      <c r="AR18" s="19"/>
      <c r="AY18" s="19" t="s">
        <v>108</v>
      </c>
    </row>
    <row r="19" spans="2:69">
      <c r="B19" s="19">
        <f>B18+1</f>
        <v>13</v>
      </c>
      <c r="C19" s="23" t="s">
        <v>37</v>
      </c>
      <c r="D19" s="22" t="s">
        <v>81</v>
      </c>
      <c r="E19" s="22">
        <v>0.64200000000000002</v>
      </c>
      <c r="F19" s="22"/>
      <c r="G19" s="22">
        <v>0</v>
      </c>
      <c r="H19" s="22"/>
      <c r="I19" s="22"/>
      <c r="M19" s="22">
        <v>0.64200000000000002</v>
      </c>
      <c r="P19" s="19">
        <f t="shared" si="1"/>
        <v>13</v>
      </c>
      <c r="Q19" s="19" t="s">
        <v>123</v>
      </c>
      <c r="R19" s="19">
        <v>1</v>
      </c>
      <c r="S19" s="19" t="s">
        <v>121</v>
      </c>
      <c r="T19" s="19"/>
      <c r="U19" s="19">
        <v>0</v>
      </c>
      <c r="X19" s="33"/>
      <c r="Y19" s="33"/>
      <c r="Z19" s="33"/>
      <c r="AB19" s="19"/>
      <c r="AC19" s="6">
        <f t="shared" si="2"/>
        <v>13</v>
      </c>
      <c r="AD19" s="19" t="s">
        <v>123</v>
      </c>
      <c r="AQ19" s="19">
        <v>0</v>
      </c>
    </row>
    <row r="20" spans="2:69">
      <c r="B20" s="19">
        <f t="shared" si="0"/>
        <v>14</v>
      </c>
      <c r="C20" s="23" t="s">
        <v>38</v>
      </c>
      <c r="D20" s="22" t="s">
        <v>81</v>
      </c>
      <c r="E20" s="22">
        <v>0.25700000000000001</v>
      </c>
      <c r="F20" s="22"/>
      <c r="G20" s="22">
        <v>0</v>
      </c>
      <c r="H20" s="22"/>
      <c r="I20" s="22"/>
      <c r="M20" s="22">
        <v>0.25700000000000001</v>
      </c>
      <c r="P20" s="19">
        <f t="shared" si="1"/>
        <v>14</v>
      </c>
      <c r="Q20" s="19" t="s">
        <v>22</v>
      </c>
      <c r="R20" s="19">
        <v>0</v>
      </c>
      <c r="S20" s="19">
        <v>0</v>
      </c>
      <c r="T20" s="19" t="s">
        <v>24</v>
      </c>
      <c r="U20" s="19">
        <v>0</v>
      </c>
      <c r="AB20" s="19"/>
      <c r="AC20" s="6">
        <f t="shared" si="2"/>
        <v>14</v>
      </c>
      <c r="AD20" s="19" t="s">
        <v>22</v>
      </c>
      <c r="AE20" s="2" t="s">
        <v>54</v>
      </c>
      <c r="AO20" s="19"/>
      <c r="AP20" s="19"/>
      <c r="AR20" s="19">
        <v>0</v>
      </c>
    </row>
    <row r="21" spans="2:69">
      <c r="B21" s="19">
        <f t="shared" si="0"/>
        <v>15</v>
      </c>
      <c r="C21" s="23" t="s">
        <v>39</v>
      </c>
      <c r="D21" s="22" t="s">
        <v>81</v>
      </c>
      <c r="E21" s="22">
        <v>0.223</v>
      </c>
      <c r="F21" s="22"/>
      <c r="G21" s="22">
        <v>0</v>
      </c>
      <c r="H21" s="22"/>
      <c r="I21" s="22"/>
      <c r="M21" s="22">
        <v>0.223</v>
      </c>
      <c r="P21" s="19">
        <f t="shared" si="1"/>
        <v>15</v>
      </c>
      <c r="Q21" s="19" t="s">
        <v>23</v>
      </c>
      <c r="R21" s="19">
        <v>0</v>
      </c>
      <c r="S21" s="19">
        <v>0</v>
      </c>
      <c r="T21" s="19" t="s">
        <v>48</v>
      </c>
      <c r="U21" s="19">
        <v>0</v>
      </c>
      <c r="AB21" s="19"/>
      <c r="AC21" s="6">
        <f t="shared" si="2"/>
        <v>15</v>
      </c>
      <c r="AD21" s="19" t="s">
        <v>23</v>
      </c>
      <c r="AE21" s="19" t="s">
        <v>55</v>
      </c>
      <c r="AS21" s="2">
        <v>0</v>
      </c>
    </row>
    <row r="22" spans="2:69">
      <c r="B22" s="19">
        <f t="shared" si="0"/>
        <v>16</v>
      </c>
      <c r="C22" s="23" t="s">
        <v>40</v>
      </c>
      <c r="D22" s="22" t="s">
        <v>41</v>
      </c>
      <c r="E22" s="22">
        <v>0.113</v>
      </c>
      <c r="F22" s="22"/>
      <c r="G22" s="22">
        <v>0</v>
      </c>
      <c r="H22" s="22"/>
      <c r="I22" s="22"/>
      <c r="M22" s="22">
        <v>0.113</v>
      </c>
      <c r="P22" s="19">
        <f t="shared" si="1"/>
        <v>16</v>
      </c>
      <c r="Q22" s="19" t="s">
        <v>25</v>
      </c>
      <c r="R22" s="19">
        <v>0</v>
      </c>
      <c r="S22" s="19">
        <v>0</v>
      </c>
      <c r="T22" s="19" t="s">
        <v>47</v>
      </c>
      <c r="U22" s="19">
        <v>0</v>
      </c>
      <c r="AB22" s="19"/>
      <c r="AC22" s="6">
        <f t="shared" si="2"/>
        <v>16</v>
      </c>
      <c r="AD22" s="19" t="s">
        <v>25</v>
      </c>
      <c r="AE22" s="19" t="s">
        <v>56</v>
      </c>
      <c r="AT22" s="2">
        <v>0</v>
      </c>
    </row>
    <row r="23" spans="2:69">
      <c r="B23" s="19">
        <f t="shared" si="0"/>
        <v>17</v>
      </c>
      <c r="C23" s="23" t="s">
        <v>42</v>
      </c>
      <c r="D23" s="22" t="s">
        <v>41</v>
      </c>
      <c r="E23" s="22">
        <v>0.48099999999999998</v>
      </c>
      <c r="F23" s="22"/>
      <c r="G23" s="22">
        <v>0</v>
      </c>
      <c r="H23" s="22"/>
      <c r="I23" s="22"/>
      <c r="M23" s="22">
        <v>0.48099999999999998</v>
      </c>
      <c r="P23" s="19">
        <f t="shared" si="1"/>
        <v>17</v>
      </c>
      <c r="Q23" s="19" t="s">
        <v>58</v>
      </c>
      <c r="R23" s="19">
        <v>1</v>
      </c>
      <c r="S23" s="19">
        <v>0</v>
      </c>
      <c r="T23" s="19"/>
      <c r="U23" s="19">
        <v>0</v>
      </c>
      <c r="AB23" s="19"/>
      <c r="AC23" s="6">
        <f t="shared" si="2"/>
        <v>17</v>
      </c>
      <c r="AD23" s="19" t="s">
        <v>58</v>
      </c>
      <c r="AE23" s="19"/>
      <c r="AP23" s="19" t="s">
        <v>107</v>
      </c>
      <c r="AU23" s="2">
        <v>0</v>
      </c>
    </row>
    <row r="24" spans="2:69">
      <c r="B24" s="19">
        <f t="shared" si="0"/>
        <v>18</v>
      </c>
      <c r="C24" s="23" t="s">
        <v>43</v>
      </c>
      <c r="D24" s="22" t="s">
        <v>41</v>
      </c>
      <c r="E24" s="22">
        <v>8.5599999999999996E-2</v>
      </c>
      <c r="F24" s="22"/>
      <c r="G24" s="22">
        <v>0</v>
      </c>
      <c r="H24" s="22"/>
      <c r="I24" s="22"/>
      <c r="M24" s="22">
        <v>8.5599999999999996E-2</v>
      </c>
      <c r="P24" s="19">
        <f t="shared" si="1"/>
        <v>18</v>
      </c>
      <c r="Q24" s="19" t="s">
        <v>28</v>
      </c>
      <c r="R24" s="19">
        <v>1</v>
      </c>
      <c r="S24" s="19">
        <v>0</v>
      </c>
      <c r="T24" s="19"/>
      <c r="U24" s="19">
        <v>0</v>
      </c>
      <c r="AB24" s="19"/>
      <c r="AC24" s="6">
        <f t="shared" si="2"/>
        <v>18</v>
      </c>
      <c r="AD24" s="19" t="s">
        <v>28</v>
      </c>
      <c r="AE24" s="19" t="s">
        <v>57</v>
      </c>
      <c r="AG24" s="19"/>
      <c r="AI24" s="19"/>
      <c r="AK24" s="19"/>
      <c r="AM24" s="19"/>
      <c r="AO24" s="19"/>
      <c r="AV24" s="2">
        <v>0</v>
      </c>
    </row>
    <row r="25" spans="2:69">
      <c r="B25" s="19">
        <f t="shared" si="0"/>
        <v>19</v>
      </c>
      <c r="C25" s="23" t="s">
        <v>53</v>
      </c>
      <c r="D25" s="22" t="s">
        <v>81</v>
      </c>
      <c r="E25" s="22">
        <f>-E26</f>
        <v>0</v>
      </c>
      <c r="F25" s="22"/>
      <c r="G25" s="22">
        <v>0</v>
      </c>
      <c r="H25" s="22"/>
      <c r="I25" s="22"/>
      <c r="M25" s="22">
        <f>-M26</f>
        <v>0</v>
      </c>
      <c r="P25" s="19">
        <f t="shared" si="1"/>
        <v>19</v>
      </c>
      <c r="Q25" s="19" t="s">
        <v>59</v>
      </c>
      <c r="R25" s="19">
        <v>1</v>
      </c>
      <c r="S25" s="19">
        <v>0</v>
      </c>
      <c r="T25" s="19"/>
      <c r="U25" s="19">
        <v>0</v>
      </c>
      <c r="AB25" s="19"/>
      <c r="AC25" s="6">
        <f t="shared" si="2"/>
        <v>19</v>
      </c>
      <c r="AD25" s="19" t="s">
        <v>59</v>
      </c>
      <c r="AG25" s="16" t="s">
        <v>106</v>
      </c>
      <c r="AH25" s="19"/>
      <c r="AI25" s="16" t="s">
        <v>106</v>
      </c>
      <c r="AJ25" s="19"/>
      <c r="AK25" s="16" t="s">
        <v>106</v>
      </c>
      <c r="AL25" s="19"/>
      <c r="AM25" s="16" t="s">
        <v>106</v>
      </c>
      <c r="AN25" s="19"/>
      <c r="AO25" s="16" t="s">
        <v>106</v>
      </c>
      <c r="AW25" s="19">
        <v>0</v>
      </c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L25" s="19"/>
      <c r="BM25" s="19"/>
      <c r="BN25" s="19"/>
      <c r="BO25" s="19"/>
      <c r="BP25" s="19"/>
      <c r="BQ25" s="19"/>
    </row>
    <row r="26" spans="2:69">
      <c r="B26" s="19">
        <f t="shared" si="0"/>
        <v>20</v>
      </c>
      <c r="C26" s="1" t="s">
        <v>70</v>
      </c>
      <c r="D26" s="22" t="s">
        <v>81</v>
      </c>
      <c r="E26" s="22">
        <v>0</v>
      </c>
      <c r="F26" s="22"/>
      <c r="G26" s="22">
        <v>0</v>
      </c>
      <c r="H26" s="22"/>
      <c r="I26" s="22"/>
      <c r="M26" s="22">
        <v>0</v>
      </c>
      <c r="P26" s="19">
        <f t="shared" si="1"/>
        <v>20</v>
      </c>
      <c r="Q26" s="19" t="s">
        <v>60</v>
      </c>
      <c r="R26" s="19">
        <v>1</v>
      </c>
      <c r="S26" s="19">
        <v>0</v>
      </c>
      <c r="T26" s="19"/>
      <c r="U26" s="19">
        <v>0</v>
      </c>
      <c r="AB26" s="19"/>
      <c r="AC26" s="6">
        <f t="shared" si="2"/>
        <v>20</v>
      </c>
      <c r="AD26" s="19" t="s">
        <v>60</v>
      </c>
      <c r="AW26" s="2" t="s">
        <v>108</v>
      </c>
      <c r="AX26" s="19">
        <v>0</v>
      </c>
      <c r="AY26" s="19"/>
    </row>
    <row r="27" spans="2:69">
      <c r="B27" s="19">
        <f t="shared" si="0"/>
        <v>21</v>
      </c>
      <c r="C27" s="23" t="s">
        <v>63</v>
      </c>
      <c r="D27" s="22" t="s">
        <v>64</v>
      </c>
      <c r="E27" s="22">
        <v>1</v>
      </c>
      <c r="F27" s="22"/>
      <c r="G27" s="22">
        <v>0</v>
      </c>
      <c r="H27" s="22"/>
      <c r="I27" s="22"/>
      <c r="M27" s="22">
        <v>1</v>
      </c>
      <c r="P27" s="19">
        <f t="shared" si="1"/>
        <v>21</v>
      </c>
      <c r="Q27" s="19" t="s">
        <v>61</v>
      </c>
      <c r="R27" s="19">
        <v>1</v>
      </c>
      <c r="S27" s="19">
        <v>0</v>
      </c>
      <c r="T27" s="19"/>
      <c r="U27" s="19">
        <v>0</v>
      </c>
      <c r="AB27" s="19"/>
      <c r="AC27" s="6">
        <f t="shared" si="2"/>
        <v>21</v>
      </c>
      <c r="AD27" s="19" t="s">
        <v>61</v>
      </c>
      <c r="AX27" s="19" t="s">
        <v>108</v>
      </c>
      <c r="AY27" s="19">
        <v>0</v>
      </c>
    </row>
    <row r="28" spans="2:69">
      <c r="B28" s="19">
        <f t="shared" si="0"/>
        <v>22</v>
      </c>
      <c r="C28" s="23" t="s">
        <v>62</v>
      </c>
      <c r="D28" s="22" t="s">
        <v>31</v>
      </c>
      <c r="E28" s="22">
        <f>M28*0.3</f>
        <v>0.06</v>
      </c>
      <c r="F28" s="22">
        <f>M28*30</f>
        <v>6</v>
      </c>
      <c r="G28" s="22">
        <v>1</v>
      </c>
      <c r="H28" s="22">
        <v>0</v>
      </c>
      <c r="I28" s="22">
        <v>0</v>
      </c>
      <c r="J28" s="19">
        <v>1</v>
      </c>
      <c r="K28" s="19">
        <v>1</v>
      </c>
      <c r="M28" s="19">
        <v>0.2</v>
      </c>
      <c r="P28" s="19">
        <f t="shared" si="1"/>
        <v>22</v>
      </c>
      <c r="Q28" s="19" t="s">
        <v>92</v>
      </c>
      <c r="R28" s="19">
        <v>1</v>
      </c>
      <c r="S28" s="19">
        <v>0</v>
      </c>
      <c r="T28" s="19"/>
      <c r="U28" s="19">
        <v>0</v>
      </c>
      <c r="AD28" s="19"/>
    </row>
    <row r="29" spans="2:69">
      <c r="B29" s="19">
        <f t="shared" si="0"/>
        <v>23</v>
      </c>
      <c r="C29" s="23" t="s">
        <v>68</v>
      </c>
      <c r="D29" s="22" t="s">
        <v>64</v>
      </c>
      <c r="E29" s="22">
        <f t="shared" ref="E29" si="5">M29*0.3</f>
        <v>0.3</v>
      </c>
      <c r="F29" s="22">
        <f t="shared" ref="F29" si="6">M29*30</f>
        <v>30</v>
      </c>
      <c r="G29" s="22">
        <v>1</v>
      </c>
      <c r="H29" s="22">
        <v>0</v>
      </c>
      <c r="I29" s="22">
        <v>0</v>
      </c>
      <c r="J29" s="19">
        <v>1</v>
      </c>
      <c r="K29" s="19">
        <v>1</v>
      </c>
      <c r="M29" s="22">
        <v>1</v>
      </c>
      <c r="P29" s="19">
        <f t="shared" si="1"/>
        <v>23</v>
      </c>
      <c r="Q29" s="19" t="s">
        <v>92</v>
      </c>
      <c r="R29" s="19">
        <v>1</v>
      </c>
      <c r="S29" s="19">
        <v>0</v>
      </c>
      <c r="T29" s="19"/>
      <c r="U29" s="19">
        <v>0</v>
      </c>
    </row>
    <row r="30" spans="2:69">
      <c r="B30" s="19">
        <f t="shared" si="0"/>
        <v>24</v>
      </c>
      <c r="C30" s="1" t="s">
        <v>83</v>
      </c>
      <c r="D30" s="19" t="s">
        <v>101</v>
      </c>
      <c r="E30" s="22">
        <v>30.4878</v>
      </c>
      <c r="F30" s="22"/>
      <c r="G30" s="22">
        <v>0</v>
      </c>
      <c r="H30" s="22"/>
      <c r="I30" s="22"/>
      <c r="M30" s="22">
        <v>30.4878</v>
      </c>
      <c r="P30" s="19">
        <f t="shared" si="1"/>
        <v>24</v>
      </c>
      <c r="Q30" s="19" t="s">
        <v>92</v>
      </c>
      <c r="R30" s="19">
        <v>1</v>
      </c>
      <c r="S30" s="19">
        <v>0</v>
      </c>
      <c r="T30" s="19"/>
      <c r="U30" s="19">
        <v>0</v>
      </c>
    </row>
    <row r="31" spans="2:69">
      <c r="B31" s="19">
        <f t="shared" si="0"/>
        <v>25</v>
      </c>
      <c r="C31" s="1" t="s">
        <v>84</v>
      </c>
      <c r="D31" s="19" t="s">
        <v>101</v>
      </c>
      <c r="E31" s="22">
        <v>30.4878</v>
      </c>
      <c r="F31" s="22"/>
      <c r="G31" s="22">
        <v>0</v>
      </c>
      <c r="H31" s="22"/>
      <c r="I31" s="22"/>
      <c r="M31" s="22">
        <v>30.4878</v>
      </c>
      <c r="P31" s="19">
        <f t="shared" si="1"/>
        <v>25</v>
      </c>
      <c r="Q31" s="19" t="s">
        <v>92</v>
      </c>
      <c r="R31" s="19">
        <v>1</v>
      </c>
      <c r="S31" s="19">
        <v>0</v>
      </c>
      <c r="T31" s="19"/>
      <c r="U31" s="19">
        <v>0</v>
      </c>
    </row>
    <row r="32" spans="2:69">
      <c r="B32" s="19">
        <f t="shared" si="0"/>
        <v>26</v>
      </c>
      <c r="C32" s="2" t="s">
        <v>73</v>
      </c>
      <c r="E32" s="19">
        <v>0</v>
      </c>
      <c r="F32" s="22"/>
      <c r="G32" s="22">
        <v>0</v>
      </c>
      <c r="H32" s="22"/>
      <c r="I32" s="22"/>
      <c r="M32"/>
      <c r="P32" s="19">
        <f t="shared" si="1"/>
        <v>26</v>
      </c>
      <c r="Q32" s="19" t="s">
        <v>92</v>
      </c>
      <c r="R32" s="19">
        <v>1</v>
      </c>
      <c r="S32" s="19">
        <v>0</v>
      </c>
      <c r="T32" s="19"/>
      <c r="U32" s="19">
        <v>0</v>
      </c>
    </row>
    <row r="33" spans="1:51">
      <c r="B33" s="19">
        <f t="shared" si="0"/>
        <v>27</v>
      </c>
      <c r="C33" s="19" t="s">
        <v>73</v>
      </c>
      <c r="E33" s="2">
        <v>0</v>
      </c>
      <c r="F33" s="22"/>
      <c r="G33" s="22">
        <v>0</v>
      </c>
      <c r="H33" s="22"/>
      <c r="I33" s="22"/>
      <c r="P33" s="19">
        <f t="shared" si="1"/>
        <v>27</v>
      </c>
      <c r="Q33" s="19" t="s">
        <v>92</v>
      </c>
      <c r="R33" s="19">
        <v>1</v>
      </c>
      <c r="S33" s="19">
        <v>0</v>
      </c>
      <c r="T33" s="19"/>
      <c r="U33" s="19">
        <v>0</v>
      </c>
    </row>
    <row r="34" spans="1:51">
      <c r="B34" s="19">
        <f t="shared" si="0"/>
        <v>28</v>
      </c>
      <c r="C34" s="19" t="s">
        <v>73</v>
      </c>
      <c r="E34" s="2">
        <v>0</v>
      </c>
      <c r="F34" s="22"/>
      <c r="G34" s="22">
        <v>0</v>
      </c>
      <c r="H34" s="22"/>
      <c r="I34" s="22"/>
      <c r="P34" s="19">
        <f t="shared" si="1"/>
        <v>28</v>
      </c>
      <c r="Q34" s="19" t="s">
        <v>92</v>
      </c>
      <c r="R34" s="19">
        <v>1</v>
      </c>
      <c r="S34" s="19">
        <v>0</v>
      </c>
      <c r="T34" s="19"/>
      <c r="U34" s="19">
        <v>0</v>
      </c>
    </row>
    <row r="35" spans="1:51">
      <c r="B35" s="19">
        <f t="shared" si="0"/>
        <v>29</v>
      </c>
      <c r="C35" s="19" t="s">
        <v>73</v>
      </c>
      <c r="E35" s="2">
        <v>0</v>
      </c>
      <c r="F35" s="22"/>
      <c r="G35" s="22">
        <v>0</v>
      </c>
      <c r="H35" s="22"/>
      <c r="I35" s="22"/>
      <c r="P35" s="19">
        <f t="shared" si="1"/>
        <v>29</v>
      </c>
      <c r="Q35" s="19" t="s">
        <v>92</v>
      </c>
      <c r="R35" s="19">
        <v>1</v>
      </c>
      <c r="S35" s="19">
        <v>0</v>
      </c>
      <c r="T35" s="19"/>
      <c r="U35" s="19">
        <v>0</v>
      </c>
    </row>
    <row r="36" spans="1:51">
      <c r="B36" s="19">
        <f t="shared" si="0"/>
        <v>30</v>
      </c>
      <c r="C36" s="19" t="s">
        <v>73</v>
      </c>
      <c r="E36" s="2">
        <v>0</v>
      </c>
      <c r="F36" s="22"/>
      <c r="G36" s="22">
        <v>0</v>
      </c>
      <c r="H36" s="22"/>
      <c r="I36" s="22"/>
      <c r="P36" s="19">
        <f t="shared" si="1"/>
        <v>30</v>
      </c>
      <c r="Q36" s="19" t="s">
        <v>92</v>
      </c>
      <c r="R36" s="19">
        <v>1</v>
      </c>
      <c r="S36" s="19">
        <v>0</v>
      </c>
      <c r="T36" s="19"/>
      <c r="U36" s="19">
        <v>0</v>
      </c>
      <c r="AD36" s="8" t="s">
        <v>12</v>
      </c>
      <c r="AE36" s="19" t="s">
        <v>7</v>
      </c>
      <c r="AF36" s="19" t="s">
        <v>8</v>
      </c>
      <c r="AG36" s="19" t="s">
        <v>9</v>
      </c>
      <c r="AH36" s="19" t="s">
        <v>8</v>
      </c>
      <c r="AI36" s="19" t="s">
        <v>9</v>
      </c>
      <c r="AJ36" s="19" t="s">
        <v>8</v>
      </c>
      <c r="AK36" s="19" t="s">
        <v>9</v>
      </c>
      <c r="AL36" s="19" t="s">
        <v>8</v>
      </c>
      <c r="AM36" s="19" t="s">
        <v>9</v>
      </c>
      <c r="AN36" s="19" t="s">
        <v>8</v>
      </c>
      <c r="AO36" s="19" t="s">
        <v>9</v>
      </c>
      <c r="AP36" s="19" t="s">
        <v>10</v>
      </c>
      <c r="AQ36" s="19" t="s">
        <v>123</v>
      </c>
      <c r="AR36" s="19" t="s">
        <v>22</v>
      </c>
      <c r="AS36" s="19" t="s">
        <v>23</v>
      </c>
      <c r="AT36" s="19" t="s">
        <v>25</v>
      </c>
      <c r="AU36" s="19" t="s">
        <v>58</v>
      </c>
      <c r="AV36" s="19" t="s">
        <v>28</v>
      </c>
      <c r="AW36" s="19" t="s">
        <v>59</v>
      </c>
      <c r="AX36" s="19" t="s">
        <v>60</v>
      </c>
      <c r="AY36" s="19" t="s">
        <v>61</v>
      </c>
    </row>
    <row r="37" spans="1:51">
      <c r="A37" s="19" t="s">
        <v>72</v>
      </c>
      <c r="B37" s="19">
        <f t="shared" si="0"/>
        <v>31</v>
      </c>
      <c r="C37" s="21" t="s">
        <v>29</v>
      </c>
      <c r="D37" s="22" t="s">
        <v>80</v>
      </c>
      <c r="E37" s="22">
        <v>7.1629213483146062E-2</v>
      </c>
      <c r="F37" s="22"/>
      <c r="G37" s="22">
        <v>0</v>
      </c>
      <c r="H37" s="22"/>
      <c r="I37" s="22"/>
      <c r="M37" s="22">
        <f>5.2/70*10</f>
        <v>0.74285714285714288</v>
      </c>
      <c r="O37" s="6" t="s">
        <v>94</v>
      </c>
      <c r="P37" s="19">
        <f t="shared" si="1"/>
        <v>31</v>
      </c>
      <c r="Q37" s="19" t="s">
        <v>7</v>
      </c>
      <c r="R37" s="19">
        <v>0</v>
      </c>
      <c r="S37" s="19">
        <v>0</v>
      </c>
      <c r="T37" s="19" t="s">
        <v>44</v>
      </c>
      <c r="U37" s="19">
        <v>0</v>
      </c>
      <c r="AC37" s="6">
        <v>31</v>
      </c>
      <c r="AD37" s="19" t="s">
        <v>7</v>
      </c>
      <c r="AE37" s="19">
        <v>0</v>
      </c>
      <c r="AF37" s="19"/>
      <c r="AG37" s="19"/>
      <c r="AH37" s="19"/>
      <c r="AI37" s="19"/>
      <c r="AJ37" s="19"/>
      <c r="AK37" s="19"/>
      <c r="AL37" s="19"/>
      <c r="AM37" s="19"/>
      <c r="AN37" s="19" t="s">
        <v>49</v>
      </c>
      <c r="AO37" s="19"/>
      <c r="AP37" s="19"/>
      <c r="AQ37" s="19"/>
      <c r="AR37" s="19" t="s">
        <v>50</v>
      </c>
      <c r="AS37" s="19" t="s">
        <v>51</v>
      </c>
      <c r="AT37" s="19" t="s">
        <v>52</v>
      </c>
      <c r="AU37" s="19"/>
      <c r="AV37" s="19"/>
      <c r="AW37" s="19"/>
      <c r="AX37" s="19"/>
      <c r="AY37" s="19"/>
    </row>
    <row r="38" spans="1:51">
      <c r="A38" s="19"/>
      <c r="B38" s="19">
        <f t="shared" ref="B38:B96" si="7">B37+1</f>
        <v>32</v>
      </c>
      <c r="C38" s="23" t="s">
        <v>30</v>
      </c>
      <c r="D38" s="22" t="s">
        <v>31</v>
      </c>
      <c r="E38" s="22">
        <v>0.91</v>
      </c>
      <c r="F38" s="22"/>
      <c r="G38" s="22">
        <v>0</v>
      </c>
      <c r="H38" s="22"/>
      <c r="I38" s="22"/>
      <c r="M38" s="19">
        <v>0.2</v>
      </c>
      <c r="O38" s="26" t="s">
        <v>95</v>
      </c>
      <c r="P38" s="19">
        <f t="shared" si="1"/>
        <v>32</v>
      </c>
      <c r="Q38" s="19" t="s">
        <v>8</v>
      </c>
      <c r="R38" s="19">
        <v>0</v>
      </c>
      <c r="S38" s="19">
        <v>0</v>
      </c>
      <c r="T38" s="19" t="s">
        <v>45</v>
      </c>
      <c r="U38" s="19">
        <v>0</v>
      </c>
      <c r="AC38" s="6">
        <f t="shared" ref="AC38:AC57" si="8">AC37+1</f>
        <v>32</v>
      </c>
      <c r="AD38" s="19" t="s">
        <v>8</v>
      </c>
      <c r="AE38" s="19" t="s">
        <v>49</v>
      </c>
      <c r="AF38" s="19">
        <v>0</v>
      </c>
      <c r="AG38" s="19" t="s">
        <v>104</v>
      </c>
      <c r="AH38" s="19"/>
      <c r="AI38" s="19"/>
      <c r="AJ38" s="19"/>
      <c r="AK38" s="19"/>
      <c r="AL38" s="19"/>
      <c r="AM38" s="19"/>
      <c r="AN38" s="19"/>
      <c r="AO38" s="19"/>
      <c r="AP38" s="19" t="s">
        <v>65</v>
      </c>
      <c r="AQ38" s="19"/>
      <c r="AR38" s="19"/>
      <c r="AS38" s="19"/>
      <c r="AT38" s="19"/>
      <c r="AU38" s="19"/>
      <c r="AV38" s="19"/>
      <c r="AW38" s="19"/>
      <c r="AX38" s="19"/>
      <c r="AY38" s="19"/>
    </row>
    <row r="39" spans="1:51">
      <c r="A39" s="19"/>
      <c r="B39" s="19">
        <f t="shared" si="7"/>
        <v>33</v>
      </c>
      <c r="C39" s="23" t="s">
        <v>85</v>
      </c>
      <c r="D39" s="22" t="s">
        <v>32</v>
      </c>
      <c r="E39" s="22">
        <v>1</v>
      </c>
      <c r="F39" s="22"/>
      <c r="G39" s="22">
        <v>0</v>
      </c>
      <c r="H39" s="22"/>
      <c r="I39" s="22"/>
      <c r="M39" s="19">
        <v>0.2</v>
      </c>
      <c r="P39" s="19">
        <f t="shared" si="1"/>
        <v>33</v>
      </c>
      <c r="Q39" s="19" t="s">
        <v>9</v>
      </c>
      <c r="R39" s="19">
        <v>0</v>
      </c>
      <c r="S39" s="19">
        <v>0</v>
      </c>
      <c r="T39" s="19" t="s">
        <v>46</v>
      </c>
      <c r="U39" s="19">
        <v>0</v>
      </c>
      <c r="AC39" s="6">
        <f t="shared" si="8"/>
        <v>33</v>
      </c>
      <c r="AD39" s="19" t="s">
        <v>9</v>
      </c>
      <c r="AE39" s="19"/>
      <c r="AF39" s="19" t="s">
        <v>137</v>
      </c>
      <c r="AG39" s="16" t="s">
        <v>105</v>
      </c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</row>
    <row r="40" spans="1:51">
      <c r="A40" s="19"/>
      <c r="B40" s="19">
        <f t="shared" si="7"/>
        <v>34</v>
      </c>
      <c r="C40" s="21" t="s">
        <v>151</v>
      </c>
      <c r="D40" s="22" t="s">
        <v>81</v>
      </c>
      <c r="E40" s="22">
        <v>0.14472683146067417</v>
      </c>
      <c r="F40" s="22"/>
      <c r="G40" s="22">
        <v>0</v>
      </c>
      <c r="H40" s="22"/>
      <c r="I40" s="22"/>
      <c r="M40" s="22">
        <v>10</v>
      </c>
      <c r="P40" s="19">
        <f t="shared" si="1"/>
        <v>34</v>
      </c>
      <c r="Q40" s="19" t="s">
        <v>8</v>
      </c>
      <c r="R40" s="19">
        <v>0</v>
      </c>
      <c r="S40" s="19">
        <v>0</v>
      </c>
      <c r="T40" s="19" t="s">
        <v>45</v>
      </c>
      <c r="U40" s="19">
        <v>0</v>
      </c>
      <c r="AC40" s="6">
        <f t="shared" si="8"/>
        <v>34</v>
      </c>
      <c r="AD40" s="19" t="s">
        <v>8</v>
      </c>
      <c r="AE40" s="19"/>
      <c r="AF40" s="19" t="s">
        <v>49</v>
      </c>
      <c r="AG40" s="19"/>
      <c r="AH40" s="19">
        <v>0</v>
      </c>
      <c r="AI40" s="19" t="s">
        <v>104</v>
      </c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</row>
    <row r="41" spans="1:51">
      <c r="A41" s="19"/>
      <c r="B41" s="19">
        <f t="shared" si="7"/>
        <v>35</v>
      </c>
      <c r="C41" s="21" t="s">
        <v>86</v>
      </c>
      <c r="D41" s="22" t="s">
        <v>87</v>
      </c>
      <c r="E41" s="22">
        <v>8.4160000000000004</v>
      </c>
      <c r="F41" s="22"/>
      <c r="G41" s="22">
        <v>0</v>
      </c>
      <c r="H41" s="22"/>
      <c r="I41" s="22"/>
      <c r="M41" s="22">
        <v>1</v>
      </c>
      <c r="P41" s="19">
        <f t="shared" si="1"/>
        <v>35</v>
      </c>
      <c r="Q41" s="19" t="s">
        <v>9</v>
      </c>
      <c r="R41" s="19">
        <v>0</v>
      </c>
      <c r="S41" s="19">
        <v>0</v>
      </c>
      <c r="T41" s="19" t="s">
        <v>46</v>
      </c>
      <c r="U41" s="19">
        <v>0</v>
      </c>
      <c r="AC41" s="6">
        <f t="shared" si="8"/>
        <v>35</v>
      </c>
      <c r="AD41" s="19" t="s">
        <v>9</v>
      </c>
      <c r="AE41" s="19"/>
      <c r="AF41" s="19"/>
      <c r="AG41" s="19"/>
      <c r="AH41" s="19" t="s">
        <v>138</v>
      </c>
      <c r="AI41" s="16" t="s">
        <v>105</v>
      </c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</row>
    <row r="42" spans="1:51">
      <c r="A42" s="19"/>
      <c r="B42" s="19">
        <f t="shared" si="7"/>
        <v>36</v>
      </c>
      <c r="C42" s="23" t="s">
        <v>115</v>
      </c>
      <c r="D42" s="22" t="s">
        <v>64</v>
      </c>
      <c r="E42" s="22">
        <v>0.06</v>
      </c>
      <c r="F42" s="22"/>
      <c r="G42" s="22">
        <v>0</v>
      </c>
      <c r="H42" s="22"/>
      <c r="I42" s="22"/>
      <c r="K42" s="22"/>
      <c r="L42" s="22"/>
      <c r="M42" s="22">
        <v>0.06</v>
      </c>
      <c r="P42" s="19">
        <f t="shared" si="1"/>
        <v>36</v>
      </c>
      <c r="Q42" s="19" t="s">
        <v>8</v>
      </c>
      <c r="R42" s="19">
        <v>0</v>
      </c>
      <c r="S42" s="19">
        <v>0</v>
      </c>
      <c r="T42" s="19" t="s">
        <v>45</v>
      </c>
      <c r="U42" s="19">
        <v>0</v>
      </c>
      <c r="AC42" s="6">
        <f t="shared" si="8"/>
        <v>36</v>
      </c>
      <c r="AD42" s="19" t="s">
        <v>8</v>
      </c>
      <c r="AE42" s="19"/>
      <c r="AF42" s="19"/>
      <c r="AG42" s="19"/>
      <c r="AH42" s="19" t="s">
        <v>49</v>
      </c>
      <c r="AI42" s="19"/>
      <c r="AJ42" s="19">
        <v>0</v>
      </c>
      <c r="AK42" s="19" t="s">
        <v>104</v>
      </c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</row>
    <row r="43" spans="1:51">
      <c r="A43" s="19"/>
      <c r="B43" s="19">
        <f t="shared" si="7"/>
        <v>37</v>
      </c>
      <c r="C43" s="23" t="s">
        <v>117</v>
      </c>
      <c r="D43" s="22" t="s">
        <v>116</v>
      </c>
      <c r="E43" s="22">
        <v>8.59</v>
      </c>
      <c r="F43" s="22"/>
      <c r="G43" s="22">
        <v>0</v>
      </c>
      <c r="H43" s="22"/>
      <c r="I43" s="22"/>
      <c r="K43" s="27"/>
      <c r="L43" s="27"/>
      <c r="M43" s="27">
        <v>8.59</v>
      </c>
      <c r="P43" s="19">
        <f t="shared" si="1"/>
        <v>37</v>
      </c>
      <c r="Q43" s="19" t="s">
        <v>9</v>
      </c>
      <c r="R43" s="19">
        <v>0</v>
      </c>
      <c r="S43" s="19">
        <v>0</v>
      </c>
      <c r="T43" s="19" t="s">
        <v>46</v>
      </c>
      <c r="U43" s="19">
        <v>0</v>
      </c>
      <c r="AC43" s="6">
        <f t="shared" si="8"/>
        <v>37</v>
      </c>
      <c r="AD43" s="19" t="s">
        <v>9</v>
      </c>
      <c r="AE43" s="19"/>
      <c r="AF43" s="19"/>
      <c r="AG43" s="19"/>
      <c r="AH43" s="19"/>
      <c r="AI43" s="19"/>
      <c r="AJ43" s="19" t="s">
        <v>139</v>
      </c>
      <c r="AK43" s="16" t="s">
        <v>105</v>
      </c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</row>
    <row r="44" spans="1:51">
      <c r="A44" s="19"/>
      <c r="B44" s="19">
        <f t="shared" si="7"/>
        <v>38</v>
      </c>
      <c r="C44" s="23" t="s">
        <v>118</v>
      </c>
      <c r="D44" s="22" t="s">
        <v>116</v>
      </c>
      <c r="E44" s="22">
        <v>39.200000000000003</v>
      </c>
      <c r="F44" s="22"/>
      <c r="G44" s="22">
        <v>0</v>
      </c>
      <c r="H44" s="22"/>
      <c r="I44" s="22"/>
      <c r="K44" s="28"/>
      <c r="L44" s="28"/>
      <c r="M44" s="28">
        <v>39.200000000000003</v>
      </c>
      <c r="P44" s="19">
        <f t="shared" si="1"/>
        <v>38</v>
      </c>
      <c r="Q44" s="19" t="s">
        <v>8</v>
      </c>
      <c r="R44" s="19">
        <v>0</v>
      </c>
      <c r="S44" s="19">
        <v>0</v>
      </c>
      <c r="T44" s="19" t="s">
        <v>45</v>
      </c>
      <c r="U44" s="19">
        <v>0</v>
      </c>
      <c r="AC44" s="6">
        <f t="shared" si="8"/>
        <v>38</v>
      </c>
      <c r="AD44" s="19" t="s">
        <v>8</v>
      </c>
      <c r="AE44" s="19"/>
      <c r="AF44" s="19"/>
      <c r="AG44" s="19"/>
      <c r="AH44" s="19"/>
      <c r="AI44" s="19"/>
      <c r="AJ44" s="19" t="s">
        <v>49</v>
      </c>
      <c r="AK44" s="19"/>
      <c r="AL44" s="19">
        <v>0</v>
      </c>
      <c r="AM44" s="19" t="s">
        <v>104</v>
      </c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</row>
    <row r="45" spans="1:51">
      <c r="A45" s="19"/>
      <c r="B45" s="19">
        <f t="shared" si="7"/>
        <v>39</v>
      </c>
      <c r="C45" s="23" t="s">
        <v>119</v>
      </c>
      <c r="D45" s="22" t="s">
        <v>116</v>
      </c>
      <c r="E45" s="22">
        <v>49.8</v>
      </c>
      <c r="F45" s="22"/>
      <c r="G45" s="22">
        <v>0</v>
      </c>
      <c r="H45" s="22"/>
      <c r="I45" s="22"/>
      <c r="K45" s="28"/>
      <c r="L45" s="28"/>
      <c r="M45" s="28">
        <v>49.8</v>
      </c>
      <c r="P45" s="19">
        <f t="shared" si="1"/>
        <v>39</v>
      </c>
      <c r="Q45" s="19" t="s">
        <v>9</v>
      </c>
      <c r="R45" s="19">
        <v>0</v>
      </c>
      <c r="S45" s="19">
        <v>0</v>
      </c>
      <c r="T45" s="19" t="s">
        <v>46</v>
      </c>
      <c r="U45" s="19">
        <v>0</v>
      </c>
      <c r="AC45" s="6">
        <f t="shared" si="8"/>
        <v>39</v>
      </c>
      <c r="AD45" s="19" t="s">
        <v>9</v>
      </c>
      <c r="AE45" s="19"/>
      <c r="AF45" s="19"/>
      <c r="AG45" s="19"/>
      <c r="AH45" s="19"/>
      <c r="AI45" s="19"/>
      <c r="AJ45" s="19"/>
      <c r="AK45" s="19"/>
      <c r="AL45" s="19" t="s">
        <v>140</v>
      </c>
      <c r="AM45" s="16" t="s">
        <v>105</v>
      </c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</row>
    <row r="46" spans="1:51">
      <c r="B46" s="19">
        <f t="shared" si="7"/>
        <v>40</v>
      </c>
      <c r="C46" s="23" t="s">
        <v>88</v>
      </c>
      <c r="D46" s="22" t="s">
        <v>91</v>
      </c>
      <c r="E46" s="22">
        <v>7.6</v>
      </c>
      <c r="F46" s="22"/>
      <c r="G46" s="22">
        <v>0</v>
      </c>
      <c r="H46" s="22"/>
      <c r="I46" s="22"/>
      <c r="K46" s="20"/>
      <c r="L46" s="20"/>
      <c r="M46" s="20">
        <v>7.6</v>
      </c>
      <c r="P46" s="19">
        <f t="shared" si="1"/>
        <v>40</v>
      </c>
      <c r="Q46" s="19" t="s">
        <v>8</v>
      </c>
      <c r="R46" s="19">
        <v>0</v>
      </c>
      <c r="S46" s="19">
        <v>0</v>
      </c>
      <c r="T46" s="19" t="s">
        <v>45</v>
      </c>
      <c r="U46" s="19">
        <v>0</v>
      </c>
      <c r="AC46" s="6">
        <f t="shared" si="8"/>
        <v>40</v>
      </c>
      <c r="AD46" s="19" t="s">
        <v>8</v>
      </c>
      <c r="AE46" s="19"/>
      <c r="AF46" s="19"/>
      <c r="AG46" s="19"/>
      <c r="AH46" s="19"/>
      <c r="AI46" s="19"/>
      <c r="AJ46" s="19"/>
      <c r="AK46" s="19"/>
      <c r="AL46" s="19" t="s">
        <v>49</v>
      </c>
      <c r="AM46" s="19"/>
      <c r="AN46" s="19">
        <v>0</v>
      </c>
      <c r="AO46" s="19" t="s">
        <v>104</v>
      </c>
      <c r="AP46" s="19"/>
      <c r="AQ46" s="19"/>
      <c r="AR46" s="19"/>
      <c r="AS46" s="19"/>
      <c r="AT46" s="19"/>
      <c r="AU46" s="19"/>
      <c r="AV46" s="19"/>
      <c r="AW46" s="19"/>
      <c r="AX46" s="19"/>
      <c r="AY46" s="19"/>
    </row>
    <row r="47" spans="1:51">
      <c r="B47" s="19">
        <f t="shared" si="7"/>
        <v>41</v>
      </c>
      <c r="C47" s="23" t="s">
        <v>89</v>
      </c>
      <c r="D47" s="22" t="s">
        <v>91</v>
      </c>
      <c r="E47" s="22">
        <v>1.1599999999999999</v>
      </c>
      <c r="F47" s="22"/>
      <c r="G47" s="22">
        <v>0</v>
      </c>
      <c r="H47" s="22"/>
      <c r="I47" s="22"/>
      <c r="K47" s="20"/>
      <c r="L47" s="20"/>
      <c r="M47" s="20">
        <v>1.1599999999999999</v>
      </c>
      <c r="P47" s="19">
        <f t="shared" si="1"/>
        <v>41</v>
      </c>
      <c r="Q47" s="19" t="s">
        <v>9</v>
      </c>
      <c r="R47" s="19">
        <v>0</v>
      </c>
      <c r="S47" s="19">
        <v>0</v>
      </c>
      <c r="T47" s="19" t="s">
        <v>46</v>
      </c>
      <c r="U47" s="19">
        <v>0</v>
      </c>
      <c r="AC47" s="6">
        <f t="shared" si="8"/>
        <v>41</v>
      </c>
      <c r="AD47" s="19" t="s">
        <v>9</v>
      </c>
      <c r="AE47" s="19"/>
      <c r="AF47" s="19"/>
      <c r="AG47" s="19"/>
      <c r="AH47" s="19"/>
      <c r="AI47" s="19"/>
      <c r="AJ47" s="19"/>
      <c r="AK47" s="19"/>
      <c r="AL47" s="19"/>
      <c r="AM47" s="19"/>
      <c r="AN47" s="19" t="s">
        <v>141</v>
      </c>
      <c r="AO47" s="16" t="s">
        <v>105</v>
      </c>
      <c r="AP47" s="19"/>
      <c r="AQ47" s="19"/>
      <c r="AR47" s="19"/>
      <c r="AS47" s="19"/>
      <c r="AT47" s="19"/>
      <c r="AU47" s="19"/>
      <c r="AV47" s="19"/>
      <c r="AW47" s="19"/>
      <c r="AX47" s="19"/>
      <c r="AY47" s="19"/>
    </row>
    <row r="48" spans="1:51">
      <c r="B48" s="19">
        <f t="shared" si="7"/>
        <v>42</v>
      </c>
      <c r="C48" s="23" t="s">
        <v>90</v>
      </c>
      <c r="D48" s="22" t="s">
        <v>91</v>
      </c>
      <c r="E48" s="22">
        <v>0.316</v>
      </c>
      <c r="F48" s="22"/>
      <c r="G48" s="22">
        <v>0</v>
      </c>
      <c r="H48" s="22"/>
      <c r="I48" s="22"/>
      <c r="K48" s="20"/>
      <c r="L48" s="20"/>
      <c r="M48" s="20">
        <v>0.316</v>
      </c>
      <c r="P48" s="19">
        <f t="shared" si="1"/>
        <v>42</v>
      </c>
      <c r="Q48" s="19" t="s">
        <v>10</v>
      </c>
      <c r="R48" s="19">
        <v>1</v>
      </c>
      <c r="S48" s="19">
        <v>0</v>
      </c>
      <c r="T48" s="19"/>
      <c r="U48" s="19">
        <v>0</v>
      </c>
      <c r="AC48" s="6">
        <f t="shared" si="8"/>
        <v>42</v>
      </c>
      <c r="AD48" s="19" t="s">
        <v>10</v>
      </c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>
        <v>0</v>
      </c>
      <c r="AQ48" s="19" t="s">
        <v>125</v>
      </c>
      <c r="AR48" s="19"/>
      <c r="AS48" s="19"/>
      <c r="AT48" s="19"/>
      <c r="AU48" s="19"/>
      <c r="AV48" s="19"/>
      <c r="AW48" s="19"/>
      <c r="AX48" s="19"/>
      <c r="AY48" s="19" t="s">
        <v>108</v>
      </c>
    </row>
    <row r="49" spans="2:51">
      <c r="B49" s="19">
        <f t="shared" si="7"/>
        <v>43</v>
      </c>
      <c r="C49" s="23" t="s">
        <v>98</v>
      </c>
      <c r="D49" s="22" t="s">
        <v>100</v>
      </c>
      <c r="E49" s="22">
        <v>0.55600000000000005</v>
      </c>
      <c r="F49" s="22"/>
      <c r="G49" s="22">
        <v>0</v>
      </c>
      <c r="H49" s="22"/>
      <c r="I49" s="22"/>
      <c r="M49" s="22">
        <v>1</v>
      </c>
      <c r="P49" s="19">
        <f t="shared" si="1"/>
        <v>43</v>
      </c>
      <c r="Q49" s="19" t="s">
        <v>123</v>
      </c>
      <c r="R49" s="19">
        <v>1</v>
      </c>
      <c r="S49" s="19" t="s">
        <v>122</v>
      </c>
      <c r="T49" s="19"/>
      <c r="U49" s="19">
        <v>0</v>
      </c>
      <c r="AC49" s="6">
        <f t="shared" si="8"/>
        <v>43</v>
      </c>
      <c r="AD49" s="19" t="s">
        <v>123</v>
      </c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>
        <v>0</v>
      </c>
      <c r="AR49" s="19"/>
      <c r="AS49" s="19"/>
      <c r="AT49" s="19"/>
      <c r="AU49" s="19"/>
      <c r="AV49" s="19"/>
      <c r="AW49" s="19"/>
      <c r="AX49" s="19"/>
      <c r="AY49" s="19"/>
    </row>
    <row r="50" spans="2:51">
      <c r="B50" s="19">
        <f t="shared" si="7"/>
        <v>44</v>
      </c>
      <c r="C50" s="23" t="s">
        <v>99</v>
      </c>
      <c r="D50" s="22" t="s">
        <v>87</v>
      </c>
      <c r="E50" s="22">
        <v>0.183</v>
      </c>
      <c r="F50" s="22"/>
      <c r="G50" s="22">
        <v>0</v>
      </c>
      <c r="H50" s="22"/>
      <c r="I50" s="22"/>
      <c r="M50" s="22">
        <v>1</v>
      </c>
      <c r="P50" s="19">
        <f t="shared" si="1"/>
        <v>44</v>
      </c>
      <c r="Q50" s="19" t="s">
        <v>22</v>
      </c>
      <c r="R50" s="19">
        <v>0</v>
      </c>
      <c r="S50" s="19">
        <v>0</v>
      </c>
      <c r="T50" s="19" t="s">
        <v>24</v>
      </c>
      <c r="U50" s="19">
        <v>0</v>
      </c>
      <c r="AC50" s="6">
        <f t="shared" si="8"/>
        <v>44</v>
      </c>
      <c r="AD50" s="19" t="s">
        <v>22</v>
      </c>
      <c r="AE50" s="19" t="s">
        <v>54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>
        <v>0</v>
      </c>
      <c r="AS50" s="19"/>
      <c r="AT50" s="19"/>
      <c r="AU50" s="19"/>
      <c r="AV50" s="19"/>
      <c r="AW50" s="19"/>
      <c r="AX50" s="19"/>
      <c r="AY50" s="19"/>
    </row>
    <row r="51" spans="2:51">
      <c r="B51" s="19">
        <f t="shared" si="7"/>
        <v>45</v>
      </c>
      <c r="C51" s="23" t="s">
        <v>63</v>
      </c>
      <c r="D51" s="22" t="s">
        <v>64</v>
      </c>
      <c r="E51" s="22">
        <v>0.57199999999999995</v>
      </c>
      <c r="F51" s="22"/>
      <c r="G51" s="22">
        <v>0</v>
      </c>
      <c r="H51" s="22"/>
      <c r="I51" s="22"/>
      <c r="M51" s="22">
        <v>0.57199999999999995</v>
      </c>
      <c r="P51" s="19">
        <f t="shared" si="1"/>
        <v>45</v>
      </c>
      <c r="Q51" s="19" t="s">
        <v>23</v>
      </c>
      <c r="R51" s="19">
        <v>0</v>
      </c>
      <c r="S51" s="19">
        <v>0</v>
      </c>
      <c r="T51" s="19" t="s">
        <v>48</v>
      </c>
      <c r="U51" s="19">
        <v>0</v>
      </c>
      <c r="AC51" s="6">
        <f t="shared" si="8"/>
        <v>45</v>
      </c>
      <c r="AD51" s="19" t="s">
        <v>23</v>
      </c>
      <c r="AE51" s="19" t="s">
        <v>55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>
        <v>0</v>
      </c>
      <c r="AT51" s="19"/>
      <c r="AU51" s="19"/>
      <c r="AV51" s="19"/>
      <c r="AW51" s="19"/>
      <c r="AX51" s="19"/>
      <c r="AY51" s="19"/>
    </row>
    <row r="52" spans="2:51">
      <c r="B52" s="19">
        <f t="shared" si="7"/>
        <v>46</v>
      </c>
      <c r="C52" s="1" t="s">
        <v>67</v>
      </c>
      <c r="D52" s="19" t="s">
        <v>101</v>
      </c>
      <c r="E52" s="22">
        <v>1143.6512190000001</v>
      </c>
      <c r="F52" s="22"/>
      <c r="G52" s="22">
        <v>0</v>
      </c>
      <c r="H52" s="22"/>
      <c r="I52" s="22"/>
      <c r="K52" s="22"/>
      <c r="L52" s="22"/>
      <c r="M52" s="22">
        <v>1143.6512190000001</v>
      </c>
      <c r="P52" s="19">
        <f t="shared" si="1"/>
        <v>46</v>
      </c>
      <c r="Q52" s="19" t="s">
        <v>25</v>
      </c>
      <c r="R52" s="19">
        <v>0</v>
      </c>
      <c r="S52" s="19">
        <v>0</v>
      </c>
      <c r="T52" s="19" t="s">
        <v>47</v>
      </c>
      <c r="U52" s="19">
        <v>0</v>
      </c>
      <c r="AC52" s="6">
        <f t="shared" si="8"/>
        <v>46</v>
      </c>
      <c r="AD52" s="19" t="s">
        <v>25</v>
      </c>
      <c r="AE52" s="19" t="s">
        <v>56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>
        <v>0</v>
      </c>
      <c r="AU52" s="19"/>
      <c r="AV52" s="19"/>
      <c r="AW52" s="19"/>
      <c r="AX52" s="19"/>
      <c r="AY52" s="19"/>
    </row>
    <row r="53" spans="2:51">
      <c r="B53" s="19">
        <f t="shared" si="7"/>
        <v>47</v>
      </c>
      <c r="C53" s="1" t="s">
        <v>69</v>
      </c>
      <c r="D53" s="19" t="s">
        <v>102</v>
      </c>
      <c r="E53" s="22">
        <f t="shared" ref="E53" si="9">M53*0.3</f>
        <v>90</v>
      </c>
      <c r="F53" s="22">
        <f t="shared" ref="F53" si="10">M53*30</f>
        <v>9000</v>
      </c>
      <c r="G53" s="22">
        <v>1</v>
      </c>
      <c r="H53" s="22">
        <v>0</v>
      </c>
      <c r="I53" s="22">
        <v>0</v>
      </c>
      <c r="J53" s="19">
        <v>1</v>
      </c>
      <c r="K53" s="19">
        <v>1</v>
      </c>
      <c r="M53" s="19">
        <v>300</v>
      </c>
      <c r="P53" s="19">
        <f t="shared" si="1"/>
        <v>47</v>
      </c>
      <c r="Q53" s="19" t="s">
        <v>58</v>
      </c>
      <c r="R53" s="19">
        <v>1</v>
      </c>
      <c r="S53" s="19">
        <v>0</v>
      </c>
      <c r="T53" s="19"/>
      <c r="U53" s="19">
        <v>0</v>
      </c>
      <c r="AC53" s="6">
        <f t="shared" si="8"/>
        <v>47</v>
      </c>
      <c r="AD53" s="19" t="s">
        <v>58</v>
      </c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 t="s">
        <v>107</v>
      </c>
      <c r="AQ53" s="19"/>
      <c r="AR53" s="19"/>
      <c r="AS53" s="19"/>
      <c r="AT53" s="19"/>
      <c r="AU53" s="19">
        <v>0</v>
      </c>
      <c r="AV53" s="19"/>
      <c r="AW53" s="19"/>
      <c r="AX53" s="19"/>
      <c r="AY53" s="19"/>
    </row>
    <row r="54" spans="2:51">
      <c r="B54" s="19">
        <f t="shared" si="7"/>
        <v>48</v>
      </c>
      <c r="C54" s="19"/>
      <c r="P54" s="19">
        <f t="shared" si="1"/>
        <v>48</v>
      </c>
      <c r="Q54" s="19" t="s">
        <v>28</v>
      </c>
      <c r="R54" s="19">
        <v>1</v>
      </c>
      <c r="S54" s="19">
        <v>0</v>
      </c>
      <c r="T54" s="19"/>
      <c r="U54" s="19">
        <v>0</v>
      </c>
      <c r="AC54" s="6">
        <f t="shared" si="8"/>
        <v>48</v>
      </c>
      <c r="AD54" s="19" t="s">
        <v>28</v>
      </c>
      <c r="AE54" s="19" t="s">
        <v>109</v>
      </c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>
        <v>0</v>
      </c>
      <c r="AW54" s="19"/>
      <c r="AX54" s="19"/>
      <c r="AY54" s="19"/>
    </row>
    <row r="55" spans="2:51">
      <c r="B55" s="19">
        <f t="shared" si="7"/>
        <v>49</v>
      </c>
      <c r="C55" s="19"/>
      <c r="P55" s="19">
        <f t="shared" si="1"/>
        <v>49</v>
      </c>
      <c r="Q55" s="19" t="s">
        <v>59</v>
      </c>
      <c r="R55" s="19">
        <v>1</v>
      </c>
      <c r="S55" s="19">
        <v>0</v>
      </c>
      <c r="T55" s="19"/>
      <c r="U55" s="19">
        <v>0</v>
      </c>
      <c r="AC55" s="6">
        <f t="shared" si="8"/>
        <v>49</v>
      </c>
      <c r="AD55" s="19" t="s">
        <v>59</v>
      </c>
      <c r="AE55" s="19"/>
      <c r="AF55" s="19"/>
      <c r="AG55" s="16" t="s">
        <v>106</v>
      </c>
      <c r="AH55" s="19"/>
      <c r="AI55" s="16" t="s">
        <v>106</v>
      </c>
      <c r="AJ55" s="19"/>
      <c r="AK55" s="16" t="s">
        <v>106</v>
      </c>
      <c r="AL55" s="19"/>
      <c r="AM55" s="16" t="s">
        <v>106</v>
      </c>
      <c r="AN55" s="19"/>
      <c r="AO55" s="16" t="s">
        <v>106</v>
      </c>
      <c r="AP55" s="19"/>
      <c r="AQ55" s="19"/>
      <c r="AR55" s="19"/>
      <c r="AS55" s="19"/>
      <c r="AT55" s="19"/>
      <c r="AU55" s="19"/>
      <c r="AV55" s="19"/>
      <c r="AW55" s="19">
        <v>0</v>
      </c>
      <c r="AX55" s="19"/>
      <c r="AY55" s="19"/>
    </row>
    <row r="56" spans="2:51">
      <c r="B56" s="19">
        <f t="shared" si="7"/>
        <v>50</v>
      </c>
      <c r="P56" s="19">
        <f t="shared" si="1"/>
        <v>50</v>
      </c>
      <c r="Q56" s="19" t="s">
        <v>60</v>
      </c>
      <c r="R56" s="19">
        <v>1</v>
      </c>
      <c r="S56" s="19">
        <v>0</v>
      </c>
      <c r="T56" s="19"/>
      <c r="U56" s="19">
        <v>0</v>
      </c>
      <c r="AC56" s="6">
        <f t="shared" si="8"/>
        <v>50</v>
      </c>
      <c r="AD56" s="19" t="s">
        <v>60</v>
      </c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 t="s">
        <v>108</v>
      </c>
      <c r="AX56" s="19">
        <v>0</v>
      </c>
      <c r="AY56" s="19"/>
    </row>
    <row r="57" spans="2:51">
      <c r="B57" s="19">
        <f t="shared" si="7"/>
        <v>51</v>
      </c>
      <c r="P57" s="19">
        <f t="shared" si="1"/>
        <v>51</v>
      </c>
      <c r="Q57" s="19" t="s">
        <v>61</v>
      </c>
      <c r="R57" s="19">
        <v>1</v>
      </c>
      <c r="S57" s="19">
        <v>0</v>
      </c>
      <c r="T57" s="19"/>
      <c r="U57" s="19">
        <v>0</v>
      </c>
      <c r="AC57" s="6">
        <f t="shared" si="8"/>
        <v>51</v>
      </c>
      <c r="AD57" s="19" t="s">
        <v>61</v>
      </c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 t="s">
        <v>108</v>
      </c>
      <c r="AY57" s="19">
        <v>0</v>
      </c>
    </row>
    <row r="58" spans="2:51">
      <c r="B58" s="19">
        <f t="shared" si="7"/>
        <v>52</v>
      </c>
      <c r="P58" s="19">
        <f t="shared" si="1"/>
        <v>52</v>
      </c>
      <c r="Q58" s="19" t="s">
        <v>92</v>
      </c>
      <c r="R58" s="19">
        <v>1</v>
      </c>
      <c r="S58" s="19">
        <v>0</v>
      </c>
      <c r="T58" s="19"/>
      <c r="U58" s="19">
        <v>0</v>
      </c>
    </row>
    <row r="59" spans="2:51">
      <c r="B59" s="19">
        <f t="shared" si="7"/>
        <v>53</v>
      </c>
      <c r="P59" s="19">
        <f t="shared" si="1"/>
        <v>53</v>
      </c>
      <c r="Q59" s="19" t="s">
        <v>92</v>
      </c>
      <c r="R59" s="19">
        <v>1</v>
      </c>
      <c r="S59" s="19">
        <v>0</v>
      </c>
      <c r="T59" s="19"/>
      <c r="U59" s="19">
        <v>0</v>
      </c>
    </row>
    <row r="60" spans="2:51">
      <c r="B60" s="19">
        <f t="shared" si="7"/>
        <v>54</v>
      </c>
      <c r="P60" s="19">
        <f t="shared" si="1"/>
        <v>54</v>
      </c>
      <c r="Q60" s="19" t="s">
        <v>92</v>
      </c>
      <c r="R60" s="19">
        <v>1</v>
      </c>
      <c r="S60" s="19">
        <v>0</v>
      </c>
      <c r="T60" s="19"/>
      <c r="U60" s="19">
        <v>0</v>
      </c>
      <c r="X60" s="33"/>
      <c r="Y60" s="33"/>
      <c r="Z60" s="33"/>
      <c r="AA60" s="33"/>
    </row>
    <row r="61" spans="2:51">
      <c r="B61" s="19">
        <f t="shared" si="7"/>
        <v>55</v>
      </c>
      <c r="P61" s="19">
        <f t="shared" si="1"/>
        <v>55</v>
      </c>
      <c r="Q61" s="19" t="s">
        <v>92</v>
      </c>
      <c r="R61" s="19">
        <v>1</v>
      </c>
      <c r="S61" s="19">
        <v>0</v>
      </c>
      <c r="T61" s="19"/>
      <c r="U61" s="19">
        <v>0</v>
      </c>
    </row>
    <row r="62" spans="2:51">
      <c r="B62" s="19">
        <f t="shared" si="7"/>
        <v>56</v>
      </c>
      <c r="P62" s="19">
        <f t="shared" si="1"/>
        <v>56</v>
      </c>
      <c r="Q62" s="19" t="s">
        <v>92</v>
      </c>
      <c r="R62" s="19">
        <v>1</v>
      </c>
      <c r="S62" s="19">
        <v>0</v>
      </c>
      <c r="T62" s="19"/>
      <c r="U62" s="19">
        <v>0</v>
      </c>
    </row>
    <row r="63" spans="2:51">
      <c r="B63" s="19">
        <f t="shared" si="7"/>
        <v>57</v>
      </c>
      <c r="P63" s="19">
        <f t="shared" si="1"/>
        <v>57</v>
      </c>
      <c r="Q63" s="19" t="s">
        <v>92</v>
      </c>
      <c r="R63" s="19">
        <v>1</v>
      </c>
      <c r="S63" s="19">
        <v>0</v>
      </c>
      <c r="T63" s="19"/>
      <c r="U63" s="19">
        <v>0</v>
      </c>
    </row>
    <row r="64" spans="2:51">
      <c r="B64" s="19">
        <f t="shared" si="7"/>
        <v>58</v>
      </c>
      <c r="P64" s="19">
        <f t="shared" si="1"/>
        <v>58</v>
      </c>
      <c r="Q64" s="19" t="s">
        <v>92</v>
      </c>
      <c r="R64" s="19">
        <v>1</v>
      </c>
      <c r="S64" s="19">
        <v>0</v>
      </c>
      <c r="T64" s="19"/>
      <c r="U64" s="19">
        <v>0</v>
      </c>
    </row>
    <row r="65" spans="2:50">
      <c r="B65" s="19">
        <f t="shared" si="7"/>
        <v>59</v>
      </c>
      <c r="P65" s="19">
        <f t="shared" si="1"/>
        <v>59</v>
      </c>
      <c r="Q65" s="19" t="s">
        <v>92</v>
      </c>
      <c r="R65" s="19">
        <v>1</v>
      </c>
      <c r="S65" s="19">
        <v>0</v>
      </c>
      <c r="T65" s="19"/>
      <c r="U65" s="19">
        <v>0</v>
      </c>
    </row>
    <row r="66" spans="2:50">
      <c r="B66" s="19">
        <f t="shared" si="7"/>
        <v>60</v>
      </c>
      <c r="P66" s="19">
        <f t="shared" si="1"/>
        <v>60</v>
      </c>
      <c r="Q66" s="19" t="s">
        <v>92</v>
      </c>
      <c r="R66" s="19">
        <v>1</v>
      </c>
      <c r="S66" s="19">
        <v>0</v>
      </c>
      <c r="T66" s="19"/>
      <c r="U66" s="19">
        <v>0</v>
      </c>
      <c r="AD66" s="8" t="s">
        <v>12</v>
      </c>
      <c r="AE66" s="19" t="s">
        <v>7</v>
      </c>
      <c r="AF66" s="19" t="s">
        <v>9</v>
      </c>
      <c r="AG66" s="19" t="s">
        <v>9</v>
      </c>
      <c r="AH66" s="19" t="s">
        <v>9</v>
      </c>
      <c r="AI66" s="19" t="s">
        <v>9</v>
      </c>
      <c r="AJ66" s="19" t="s">
        <v>9</v>
      </c>
      <c r="AK66" s="19" t="s">
        <v>10</v>
      </c>
      <c r="AL66" s="19" t="s">
        <v>123</v>
      </c>
      <c r="AM66" s="19" t="s">
        <v>22</v>
      </c>
      <c r="AN66" s="19" t="s">
        <v>23</v>
      </c>
      <c r="AO66" s="19" t="s">
        <v>25</v>
      </c>
      <c r="AP66" s="19" t="s">
        <v>113</v>
      </c>
      <c r="AQ66" s="19" t="s">
        <v>110</v>
      </c>
      <c r="AR66" s="19" t="s">
        <v>111</v>
      </c>
      <c r="AS66" s="19" t="s">
        <v>58</v>
      </c>
      <c r="AU66" s="19"/>
      <c r="AV66" s="19"/>
      <c r="AW66" s="19"/>
      <c r="AX66" s="19"/>
    </row>
    <row r="67" spans="2:50">
      <c r="B67" s="19">
        <f t="shared" si="7"/>
        <v>61</v>
      </c>
      <c r="O67" s="6" t="s">
        <v>93</v>
      </c>
      <c r="P67" s="19">
        <f t="shared" si="1"/>
        <v>61</v>
      </c>
      <c r="Q67" s="19" t="s">
        <v>7</v>
      </c>
      <c r="R67" s="19">
        <v>0</v>
      </c>
      <c r="S67" s="19">
        <v>0</v>
      </c>
      <c r="T67" s="19" t="s">
        <v>128</v>
      </c>
      <c r="U67" s="19">
        <v>0</v>
      </c>
      <c r="AC67" s="6">
        <v>61</v>
      </c>
      <c r="AD67" s="19" t="s">
        <v>7</v>
      </c>
      <c r="AE67" s="19">
        <v>0</v>
      </c>
      <c r="AF67" s="19"/>
      <c r="AG67" s="19"/>
      <c r="AH67" s="19"/>
      <c r="AI67" s="19"/>
      <c r="AJ67" s="19" t="s">
        <v>49</v>
      </c>
      <c r="AK67" s="19"/>
      <c r="AL67" s="19"/>
      <c r="AM67" s="19" t="s">
        <v>54</v>
      </c>
      <c r="AN67" s="19" t="s">
        <v>55</v>
      </c>
      <c r="AO67" s="19" t="s">
        <v>56</v>
      </c>
      <c r="AS67" s="19"/>
      <c r="AU67" s="19"/>
      <c r="AV67" s="19"/>
      <c r="AW67" s="19"/>
      <c r="AX67" s="19"/>
    </row>
    <row r="68" spans="2:50">
      <c r="B68" s="19">
        <f t="shared" si="7"/>
        <v>62</v>
      </c>
      <c r="O68" s="26"/>
      <c r="P68" s="19">
        <f t="shared" si="1"/>
        <v>62</v>
      </c>
      <c r="Q68" s="19" t="s">
        <v>9</v>
      </c>
      <c r="R68" s="19">
        <v>0</v>
      </c>
      <c r="S68" s="19">
        <v>0</v>
      </c>
      <c r="T68" s="19" t="s">
        <v>142</v>
      </c>
      <c r="U68" s="19">
        <v>0</v>
      </c>
      <c r="AB68" s="19"/>
      <c r="AC68" s="6">
        <f t="shared" ref="AC68:AC75" si="11">AC67+1</f>
        <v>62</v>
      </c>
      <c r="AD68" s="19" t="s">
        <v>9</v>
      </c>
      <c r="AE68" s="16" t="s">
        <v>149</v>
      </c>
      <c r="AF68" s="19">
        <v>0</v>
      </c>
      <c r="AG68" s="19"/>
      <c r="AH68" s="19"/>
      <c r="AI68" s="19"/>
      <c r="AJ68" s="19"/>
      <c r="AK68" s="19" t="s">
        <v>126</v>
      </c>
      <c r="AL68" s="19"/>
      <c r="AM68" s="19"/>
      <c r="AN68" s="19"/>
      <c r="AP68" s="19"/>
      <c r="AQ68" s="19"/>
      <c r="AR68" s="19"/>
      <c r="AS68" s="19"/>
      <c r="AU68" s="19"/>
      <c r="AV68" s="19"/>
      <c r="AW68" s="19"/>
      <c r="AX68" s="19"/>
    </row>
    <row r="69" spans="2:50">
      <c r="B69" s="19">
        <f t="shared" si="7"/>
        <v>63</v>
      </c>
      <c r="P69" s="19">
        <f t="shared" si="1"/>
        <v>63</v>
      </c>
      <c r="Q69" s="19" t="s">
        <v>9</v>
      </c>
      <c r="R69" s="19">
        <v>0</v>
      </c>
      <c r="S69" s="19">
        <v>0</v>
      </c>
      <c r="T69" s="19" t="s">
        <v>142</v>
      </c>
      <c r="U69" s="19">
        <v>0</v>
      </c>
      <c r="AC69" s="6">
        <f t="shared" si="11"/>
        <v>63</v>
      </c>
      <c r="AD69" s="19" t="s">
        <v>9</v>
      </c>
      <c r="AE69" s="19"/>
      <c r="AF69" s="16" t="s">
        <v>149</v>
      </c>
      <c r="AG69" s="19">
        <v>0</v>
      </c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U69" s="19"/>
      <c r="AV69" s="19"/>
      <c r="AW69" s="19"/>
      <c r="AX69" s="19"/>
    </row>
    <row r="70" spans="2:50">
      <c r="B70" s="19">
        <f t="shared" si="7"/>
        <v>64</v>
      </c>
      <c r="P70" s="19">
        <f t="shared" si="1"/>
        <v>64</v>
      </c>
      <c r="Q70" s="19" t="s">
        <v>9</v>
      </c>
      <c r="R70" s="19">
        <v>0</v>
      </c>
      <c r="S70" s="19">
        <v>0</v>
      </c>
      <c r="T70" s="19" t="s">
        <v>142</v>
      </c>
      <c r="U70" s="19">
        <v>0</v>
      </c>
      <c r="AB70" s="19"/>
      <c r="AC70" s="6">
        <f t="shared" si="11"/>
        <v>64</v>
      </c>
      <c r="AD70" s="19" t="s">
        <v>9</v>
      </c>
      <c r="AE70" s="19"/>
      <c r="AG70" s="16" t="s">
        <v>149</v>
      </c>
      <c r="AH70" s="19">
        <v>0</v>
      </c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U70" s="19"/>
      <c r="AV70" s="19"/>
      <c r="AW70" s="19"/>
      <c r="AX70" s="19"/>
    </row>
    <row r="71" spans="2:50">
      <c r="B71" s="19">
        <f t="shared" si="7"/>
        <v>65</v>
      </c>
      <c r="P71" s="19">
        <f t="shared" si="1"/>
        <v>65</v>
      </c>
      <c r="Q71" s="19" t="s">
        <v>9</v>
      </c>
      <c r="R71" s="19">
        <v>0</v>
      </c>
      <c r="S71" s="19">
        <v>0</v>
      </c>
      <c r="T71" s="19" t="s">
        <v>142</v>
      </c>
      <c r="U71" s="19">
        <v>0</v>
      </c>
      <c r="AC71" s="6">
        <f t="shared" si="11"/>
        <v>65</v>
      </c>
      <c r="AD71" s="19" t="s">
        <v>9</v>
      </c>
      <c r="AE71" s="19"/>
      <c r="AF71" s="19"/>
      <c r="AG71" s="19"/>
      <c r="AH71" s="16" t="s">
        <v>149</v>
      </c>
      <c r="AI71" s="19">
        <v>0</v>
      </c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U71" s="19"/>
      <c r="AV71" s="19"/>
      <c r="AW71" s="19"/>
      <c r="AX71" s="19"/>
    </row>
    <row r="72" spans="2:50">
      <c r="B72" s="19">
        <f t="shared" si="7"/>
        <v>66</v>
      </c>
      <c r="C72" s="19"/>
      <c r="D72" s="19"/>
      <c r="E72" s="19"/>
      <c r="F72" s="19"/>
      <c r="G72" s="19"/>
      <c r="H72" s="19"/>
      <c r="I72" s="19"/>
      <c r="N72" s="19"/>
      <c r="P72" s="19">
        <f t="shared" ref="P72:P96" si="12">P71+1</f>
        <v>66</v>
      </c>
      <c r="Q72" s="19" t="s">
        <v>9</v>
      </c>
      <c r="R72" s="19">
        <v>0</v>
      </c>
      <c r="S72" s="19">
        <v>0</v>
      </c>
      <c r="T72" s="19" t="s">
        <v>142</v>
      </c>
      <c r="U72" s="19">
        <v>0</v>
      </c>
      <c r="AB72" s="19"/>
      <c r="AC72" s="6">
        <f t="shared" si="11"/>
        <v>66</v>
      </c>
      <c r="AD72" s="19" t="s">
        <v>9</v>
      </c>
      <c r="AE72" s="19"/>
      <c r="AF72" s="19"/>
      <c r="AG72" s="19"/>
      <c r="AH72" s="19"/>
      <c r="AI72" s="16" t="s">
        <v>149</v>
      </c>
      <c r="AJ72" s="19">
        <v>0</v>
      </c>
      <c r="AK72" s="19"/>
      <c r="AL72" s="19"/>
      <c r="AM72" s="19"/>
      <c r="AN72" s="19"/>
      <c r="AO72" s="19"/>
      <c r="AP72" s="19"/>
      <c r="AQ72" s="19"/>
      <c r="AR72" s="19"/>
      <c r="AS72" s="19"/>
      <c r="AU72" s="19"/>
      <c r="AV72" s="19"/>
      <c r="AW72" s="19"/>
      <c r="AX72" s="19"/>
    </row>
    <row r="73" spans="2:50">
      <c r="B73" s="19">
        <f t="shared" si="7"/>
        <v>67</v>
      </c>
      <c r="P73" s="19">
        <f t="shared" si="12"/>
        <v>67</v>
      </c>
      <c r="Q73" s="29" t="s">
        <v>124</v>
      </c>
      <c r="R73" s="29">
        <v>1</v>
      </c>
      <c r="S73" s="29">
        <v>0</v>
      </c>
      <c r="T73" s="29"/>
      <c r="U73" s="29">
        <v>0</v>
      </c>
      <c r="V73" s="29"/>
      <c r="W73" s="30"/>
      <c r="X73" s="31"/>
      <c r="Y73" s="31"/>
      <c r="Z73" s="31"/>
      <c r="AA73" s="31"/>
      <c r="AC73" s="6">
        <f t="shared" si="11"/>
        <v>67</v>
      </c>
      <c r="AD73" s="19" t="s">
        <v>10</v>
      </c>
      <c r="AE73" s="19"/>
      <c r="AF73" s="19"/>
      <c r="AG73" s="19"/>
      <c r="AH73" s="19"/>
      <c r="AI73" s="19"/>
      <c r="AK73" s="19">
        <v>0</v>
      </c>
      <c r="AL73" s="19" t="s">
        <v>127</v>
      </c>
      <c r="AM73" s="19"/>
      <c r="AN73" s="19"/>
      <c r="AO73" s="19"/>
      <c r="AP73" s="19"/>
      <c r="AQ73" s="19"/>
      <c r="AR73" s="19"/>
      <c r="AS73" s="19"/>
      <c r="AU73" s="19"/>
      <c r="AV73" s="19"/>
      <c r="AW73" s="19"/>
      <c r="AX73" s="19"/>
    </row>
    <row r="74" spans="2:50">
      <c r="B74" s="19">
        <f t="shared" si="7"/>
        <v>68</v>
      </c>
      <c r="P74" s="19">
        <f t="shared" si="12"/>
        <v>68</v>
      </c>
      <c r="Q74" s="29" t="s">
        <v>120</v>
      </c>
      <c r="R74" s="29">
        <v>1</v>
      </c>
      <c r="S74" s="29" t="s">
        <v>136</v>
      </c>
      <c r="T74" s="29"/>
      <c r="U74" s="29">
        <v>0</v>
      </c>
      <c r="V74" s="29"/>
      <c r="W74" s="30"/>
      <c r="X74" s="31"/>
      <c r="Y74" s="31"/>
      <c r="Z74" s="31"/>
      <c r="AA74" s="31"/>
      <c r="AB74" s="19"/>
      <c r="AC74" s="6">
        <f t="shared" si="11"/>
        <v>68</v>
      </c>
      <c r="AD74" s="19" t="s">
        <v>123</v>
      </c>
      <c r="AL74" s="19">
        <v>0</v>
      </c>
      <c r="AU74" s="19"/>
      <c r="AV74" s="19"/>
      <c r="AW74" s="19"/>
      <c r="AX74" s="19"/>
    </row>
    <row r="75" spans="2:50">
      <c r="B75" s="19">
        <f t="shared" si="7"/>
        <v>69</v>
      </c>
      <c r="P75" s="19">
        <f t="shared" si="12"/>
        <v>69</v>
      </c>
      <c r="Q75" s="19" t="s">
        <v>22</v>
      </c>
      <c r="R75" s="19">
        <v>0</v>
      </c>
      <c r="S75" s="19">
        <v>0</v>
      </c>
      <c r="T75" s="19" t="s">
        <v>143</v>
      </c>
      <c r="U75" s="19">
        <v>0</v>
      </c>
      <c r="AC75" s="6">
        <f t="shared" si="11"/>
        <v>69</v>
      </c>
      <c r="AD75" s="19" t="s">
        <v>22</v>
      </c>
      <c r="AE75" s="19" t="s">
        <v>54</v>
      </c>
      <c r="AF75" s="19"/>
      <c r="AG75" s="19"/>
      <c r="AH75" s="19"/>
      <c r="AI75" s="19"/>
      <c r="AJ75" s="19"/>
      <c r="AK75" s="19"/>
      <c r="AL75" s="19"/>
      <c r="AM75" s="19">
        <v>0</v>
      </c>
      <c r="AN75" s="19"/>
      <c r="AO75" s="19"/>
      <c r="AP75" s="19" t="s">
        <v>132</v>
      </c>
      <c r="AQ75" s="19"/>
      <c r="AR75" s="19"/>
      <c r="AS75" s="19"/>
      <c r="AU75" s="19"/>
      <c r="AV75" s="19"/>
      <c r="AW75" s="19"/>
      <c r="AX75" s="19"/>
    </row>
    <row r="76" spans="2:50">
      <c r="B76" s="19">
        <f t="shared" si="7"/>
        <v>70</v>
      </c>
      <c r="P76" s="19">
        <f t="shared" si="12"/>
        <v>70</v>
      </c>
      <c r="Q76" s="19" t="s">
        <v>23</v>
      </c>
      <c r="R76" s="19">
        <v>0</v>
      </c>
      <c r="S76" s="19">
        <v>0</v>
      </c>
      <c r="T76" s="19" t="s">
        <v>145</v>
      </c>
      <c r="U76" s="19">
        <v>0</v>
      </c>
      <c r="AB76" s="19"/>
      <c r="AC76" s="6">
        <f t="shared" ref="AC76:AC81" si="13">AC75+1</f>
        <v>70</v>
      </c>
      <c r="AD76" s="19" t="s">
        <v>23</v>
      </c>
      <c r="AE76" s="19" t="s">
        <v>55</v>
      </c>
      <c r="AF76" s="19"/>
      <c r="AG76" s="19"/>
      <c r="AH76" s="19"/>
      <c r="AI76" s="19"/>
      <c r="AJ76" s="19"/>
      <c r="AK76" s="19"/>
      <c r="AL76" s="19"/>
      <c r="AM76" s="19"/>
      <c r="AN76" s="19">
        <v>0</v>
      </c>
      <c r="AO76" s="19"/>
      <c r="AP76" s="19"/>
      <c r="AQ76" s="19" t="s">
        <v>133</v>
      </c>
      <c r="AR76" s="19"/>
      <c r="AS76" s="19"/>
      <c r="AU76" s="19"/>
      <c r="AV76" s="19"/>
      <c r="AW76" s="19"/>
      <c r="AX76" s="19"/>
    </row>
    <row r="77" spans="2:50">
      <c r="B77" s="19">
        <f t="shared" si="7"/>
        <v>71</v>
      </c>
      <c r="P77" s="19">
        <f t="shared" si="12"/>
        <v>71</v>
      </c>
      <c r="Q77" s="19" t="s">
        <v>25</v>
      </c>
      <c r="R77" s="19">
        <v>0</v>
      </c>
      <c r="S77" s="19">
        <v>0</v>
      </c>
      <c r="T77" s="19" t="s">
        <v>147</v>
      </c>
      <c r="U77" s="19">
        <v>0</v>
      </c>
      <c r="AC77" s="6">
        <f t="shared" si="13"/>
        <v>71</v>
      </c>
      <c r="AD77" s="19" t="s">
        <v>25</v>
      </c>
      <c r="AE77" s="19" t="s">
        <v>56</v>
      </c>
      <c r="AF77" s="19"/>
      <c r="AG77" s="19"/>
      <c r="AH77" s="19"/>
      <c r="AI77" s="19"/>
      <c r="AJ77" s="19"/>
      <c r="AK77" s="19"/>
      <c r="AL77" s="19"/>
      <c r="AM77" s="19"/>
      <c r="AN77" s="19"/>
      <c r="AO77" s="19">
        <v>0</v>
      </c>
      <c r="AP77" s="19"/>
      <c r="AQ77" s="19"/>
      <c r="AR77" s="19" t="s">
        <v>134</v>
      </c>
      <c r="AS77" s="19"/>
      <c r="AU77" s="19"/>
      <c r="AV77" s="19"/>
      <c r="AW77" s="19"/>
      <c r="AX77" s="19"/>
    </row>
    <row r="78" spans="2:50">
      <c r="B78" s="19">
        <f t="shared" si="7"/>
        <v>72</v>
      </c>
      <c r="P78" s="19">
        <f t="shared" si="12"/>
        <v>72</v>
      </c>
      <c r="Q78" s="19" t="s">
        <v>113</v>
      </c>
      <c r="R78" s="19">
        <v>0</v>
      </c>
      <c r="S78" s="19">
        <v>0</v>
      </c>
      <c r="T78" s="19" t="s">
        <v>144</v>
      </c>
      <c r="U78" s="19">
        <v>0</v>
      </c>
      <c r="AC78" s="6">
        <f t="shared" si="13"/>
        <v>72</v>
      </c>
      <c r="AD78" s="19" t="s">
        <v>113</v>
      </c>
      <c r="AF78" s="19"/>
      <c r="AG78" s="19"/>
      <c r="AH78" s="19"/>
      <c r="AI78" s="19"/>
      <c r="AJ78" s="19"/>
      <c r="AK78" s="19"/>
      <c r="AL78" s="19"/>
      <c r="AM78" s="19" t="s">
        <v>129</v>
      </c>
      <c r="AN78" s="19"/>
      <c r="AO78" s="19"/>
      <c r="AP78" s="19">
        <v>0</v>
      </c>
      <c r="AQ78" s="19"/>
      <c r="AR78" s="19"/>
      <c r="AS78" s="19"/>
      <c r="AU78" s="19"/>
      <c r="AV78" s="19"/>
      <c r="AW78" s="19"/>
      <c r="AX78" s="19"/>
    </row>
    <row r="79" spans="2:50">
      <c r="B79" s="19">
        <f t="shared" si="7"/>
        <v>73</v>
      </c>
      <c r="P79" s="19">
        <f t="shared" si="12"/>
        <v>73</v>
      </c>
      <c r="Q79" s="19" t="s">
        <v>110</v>
      </c>
      <c r="R79" s="19">
        <v>0</v>
      </c>
      <c r="S79" s="19">
        <v>0</v>
      </c>
      <c r="T79" s="19" t="s">
        <v>146</v>
      </c>
      <c r="U79" s="19">
        <v>0</v>
      </c>
      <c r="AC79" s="6">
        <f t="shared" si="13"/>
        <v>73</v>
      </c>
      <c r="AD79" s="19" t="s">
        <v>110</v>
      </c>
      <c r="AF79" s="19"/>
      <c r="AG79" s="19"/>
      <c r="AH79" s="19"/>
      <c r="AI79" s="19"/>
      <c r="AJ79" s="19"/>
      <c r="AK79" s="19"/>
      <c r="AL79" s="19"/>
      <c r="AM79" s="19"/>
      <c r="AN79" s="19" t="s">
        <v>130</v>
      </c>
      <c r="AO79" s="19"/>
      <c r="AP79" s="19"/>
      <c r="AQ79" s="19">
        <v>0</v>
      </c>
      <c r="AR79" s="19"/>
      <c r="AS79" s="19"/>
      <c r="AU79" s="19"/>
      <c r="AV79" s="19"/>
      <c r="AW79" s="19"/>
      <c r="AX79" s="19"/>
    </row>
    <row r="80" spans="2:50">
      <c r="B80" s="19">
        <f t="shared" si="7"/>
        <v>74</v>
      </c>
      <c r="P80" s="19">
        <f t="shared" si="12"/>
        <v>74</v>
      </c>
      <c r="Q80" s="19" t="s">
        <v>111</v>
      </c>
      <c r="R80" s="19">
        <v>0</v>
      </c>
      <c r="S80" s="19">
        <v>0</v>
      </c>
      <c r="T80" s="19" t="s">
        <v>148</v>
      </c>
      <c r="U80" s="19">
        <v>0</v>
      </c>
      <c r="AC80" s="6">
        <f t="shared" si="13"/>
        <v>74</v>
      </c>
      <c r="AD80" s="19" t="s">
        <v>111</v>
      </c>
      <c r="AF80" s="19"/>
      <c r="AG80" s="19"/>
      <c r="AH80" s="19"/>
      <c r="AI80" s="19"/>
      <c r="AJ80" s="19"/>
      <c r="AK80" s="19"/>
      <c r="AL80" s="19"/>
      <c r="AM80" s="19"/>
      <c r="AN80" s="19"/>
      <c r="AO80" s="19" t="s">
        <v>131</v>
      </c>
      <c r="AP80" s="19"/>
      <c r="AQ80" s="19"/>
      <c r="AR80" s="19">
        <v>0</v>
      </c>
      <c r="AS80" s="19"/>
      <c r="AU80" s="19"/>
      <c r="AV80" s="19"/>
      <c r="AW80" s="19"/>
      <c r="AX80" s="19"/>
    </row>
    <row r="81" spans="2:50">
      <c r="B81" s="19">
        <f t="shared" si="7"/>
        <v>75</v>
      </c>
      <c r="P81" s="19">
        <f t="shared" si="12"/>
        <v>75</v>
      </c>
      <c r="Q81" s="19" t="s">
        <v>112</v>
      </c>
      <c r="R81" s="19">
        <v>1</v>
      </c>
      <c r="S81" s="19">
        <v>0</v>
      </c>
      <c r="T81" s="19"/>
      <c r="U81" s="19">
        <v>0</v>
      </c>
      <c r="AB81" s="19"/>
      <c r="AC81" s="6">
        <f t="shared" si="13"/>
        <v>75</v>
      </c>
      <c r="AD81" s="19" t="s">
        <v>58</v>
      </c>
      <c r="AE81" s="19"/>
      <c r="AF81" s="16" t="s">
        <v>150</v>
      </c>
      <c r="AG81" s="16" t="s">
        <v>114</v>
      </c>
      <c r="AH81" s="16" t="s">
        <v>114</v>
      </c>
      <c r="AI81" s="16" t="s">
        <v>114</v>
      </c>
      <c r="AJ81" s="16" t="s">
        <v>114</v>
      </c>
      <c r="AK81" s="19" t="s">
        <v>135</v>
      </c>
      <c r="AL81" s="19"/>
      <c r="AM81" s="19"/>
      <c r="AN81" s="19"/>
      <c r="AP81" s="19"/>
      <c r="AQ81" s="19"/>
      <c r="AR81" s="19"/>
      <c r="AS81" s="19">
        <v>0</v>
      </c>
      <c r="AU81" s="19"/>
      <c r="AV81" s="19"/>
      <c r="AW81" s="19"/>
      <c r="AX81" s="19"/>
    </row>
    <row r="82" spans="2:50">
      <c r="B82" s="19">
        <f t="shared" si="7"/>
        <v>76</v>
      </c>
      <c r="P82" s="19">
        <f t="shared" si="12"/>
        <v>76</v>
      </c>
      <c r="Q82" s="19" t="s">
        <v>64</v>
      </c>
      <c r="R82" s="19">
        <v>1</v>
      </c>
      <c r="S82" s="19">
        <v>0</v>
      </c>
      <c r="T82" s="19"/>
      <c r="U82" s="19">
        <v>0</v>
      </c>
      <c r="AB82" s="19"/>
      <c r="AD82" s="19"/>
      <c r="AE82" s="19"/>
      <c r="AF82" s="19"/>
      <c r="AG82" s="16"/>
      <c r="AH82" s="19"/>
      <c r="AI82" s="16"/>
      <c r="AJ82" s="19"/>
      <c r="AK82" s="16"/>
      <c r="AL82" s="19"/>
      <c r="AM82" s="16"/>
      <c r="AN82" s="19"/>
      <c r="AO82" s="16"/>
      <c r="AP82" s="19"/>
      <c r="AQ82" s="19"/>
      <c r="AR82" s="19"/>
      <c r="AS82" s="19"/>
      <c r="AT82" s="19"/>
      <c r="AU82" s="19"/>
      <c r="AV82" s="19"/>
      <c r="AW82" s="19"/>
      <c r="AX82" s="19"/>
    </row>
    <row r="83" spans="2:50">
      <c r="B83" s="19">
        <f t="shared" si="7"/>
        <v>77</v>
      </c>
      <c r="P83" s="19">
        <f t="shared" si="12"/>
        <v>77</v>
      </c>
      <c r="Q83" s="19" t="s">
        <v>64</v>
      </c>
      <c r="R83" s="19">
        <v>1</v>
      </c>
      <c r="S83" s="19">
        <v>0</v>
      </c>
      <c r="T83" s="19"/>
      <c r="U83" s="19">
        <v>0</v>
      </c>
      <c r="AB83" s="19"/>
      <c r="AU83" s="19"/>
      <c r="AV83" s="19"/>
      <c r="AW83" s="19"/>
      <c r="AX83" s="19"/>
    </row>
    <row r="84" spans="2:50">
      <c r="B84" s="19">
        <f t="shared" si="7"/>
        <v>78</v>
      </c>
      <c r="P84" s="19">
        <f t="shared" si="12"/>
        <v>78</v>
      </c>
      <c r="Q84" s="19" t="s">
        <v>64</v>
      </c>
      <c r="R84" s="19">
        <v>1</v>
      </c>
      <c r="S84" s="19">
        <v>0</v>
      </c>
      <c r="T84" s="19"/>
      <c r="U84" s="19">
        <v>0</v>
      </c>
      <c r="AB84" s="19"/>
      <c r="AU84" s="19"/>
      <c r="AV84" s="19"/>
      <c r="AW84" s="19"/>
      <c r="AX84" s="19"/>
    </row>
    <row r="85" spans="2:50">
      <c r="B85" s="19">
        <f t="shared" si="7"/>
        <v>79</v>
      </c>
      <c r="P85" s="19">
        <f t="shared" si="12"/>
        <v>79</v>
      </c>
      <c r="Q85" s="19" t="s">
        <v>64</v>
      </c>
      <c r="R85" s="19">
        <v>1</v>
      </c>
      <c r="S85" s="19">
        <v>0</v>
      </c>
      <c r="T85" s="19"/>
      <c r="U85" s="19">
        <v>0</v>
      </c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</row>
    <row r="86" spans="2:50">
      <c r="B86" s="19">
        <f t="shared" si="7"/>
        <v>80</v>
      </c>
      <c r="P86" s="19">
        <f t="shared" si="12"/>
        <v>80</v>
      </c>
      <c r="Q86" s="19" t="s">
        <v>64</v>
      </c>
      <c r="R86" s="19">
        <v>1</v>
      </c>
      <c r="S86" s="19">
        <v>0</v>
      </c>
      <c r="T86" s="19"/>
      <c r="U86" s="19">
        <v>0</v>
      </c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</row>
    <row r="87" spans="2:50">
      <c r="B87" s="19">
        <f t="shared" si="7"/>
        <v>81</v>
      </c>
      <c r="P87" s="19">
        <f t="shared" si="12"/>
        <v>81</v>
      </c>
      <c r="Q87" s="19" t="s">
        <v>92</v>
      </c>
      <c r="R87" s="19">
        <v>1</v>
      </c>
      <c r="S87" s="19">
        <v>0</v>
      </c>
      <c r="T87" s="19"/>
      <c r="U87" s="19">
        <v>0</v>
      </c>
    </row>
    <row r="88" spans="2:50">
      <c r="B88" s="19">
        <f t="shared" si="7"/>
        <v>82</v>
      </c>
      <c r="P88" s="19">
        <f t="shared" si="12"/>
        <v>82</v>
      </c>
      <c r="Q88" s="19" t="s">
        <v>92</v>
      </c>
      <c r="R88" s="19">
        <v>1</v>
      </c>
      <c r="S88" s="19">
        <v>0</v>
      </c>
      <c r="T88" s="19"/>
      <c r="U88" s="19">
        <v>0</v>
      </c>
    </row>
    <row r="89" spans="2:50">
      <c r="B89" s="19">
        <f t="shared" si="7"/>
        <v>83</v>
      </c>
      <c r="P89" s="19">
        <f t="shared" si="12"/>
        <v>83</v>
      </c>
      <c r="Q89" s="19" t="s">
        <v>92</v>
      </c>
      <c r="R89" s="19">
        <v>1</v>
      </c>
      <c r="S89" s="19">
        <v>0</v>
      </c>
      <c r="T89" s="19"/>
      <c r="U89" s="19">
        <v>0</v>
      </c>
    </row>
    <row r="90" spans="2:50">
      <c r="B90" s="19">
        <f t="shared" si="7"/>
        <v>84</v>
      </c>
      <c r="P90" s="19">
        <f t="shared" si="12"/>
        <v>84</v>
      </c>
      <c r="Q90" s="19" t="s">
        <v>92</v>
      </c>
      <c r="R90" s="19">
        <v>1</v>
      </c>
      <c r="S90" s="19">
        <v>0</v>
      </c>
      <c r="T90" s="19"/>
      <c r="U90" s="19">
        <v>0</v>
      </c>
    </row>
    <row r="91" spans="2:50">
      <c r="B91" s="19">
        <f t="shared" si="7"/>
        <v>85</v>
      </c>
      <c r="P91" s="19">
        <f t="shared" si="12"/>
        <v>85</v>
      </c>
      <c r="Q91" s="19" t="s">
        <v>92</v>
      </c>
      <c r="R91" s="19">
        <v>1</v>
      </c>
      <c r="S91" s="19">
        <v>0</v>
      </c>
      <c r="T91" s="19"/>
      <c r="U91" s="19">
        <v>0</v>
      </c>
    </row>
    <row r="92" spans="2:50">
      <c r="B92" s="19">
        <f t="shared" si="7"/>
        <v>86</v>
      </c>
      <c r="P92" s="19">
        <f t="shared" si="12"/>
        <v>86</v>
      </c>
      <c r="Q92" s="19" t="s">
        <v>92</v>
      </c>
      <c r="R92" s="19">
        <v>1</v>
      </c>
      <c r="S92" s="19">
        <v>0</v>
      </c>
      <c r="T92" s="19"/>
      <c r="U92" s="19">
        <v>0</v>
      </c>
    </row>
    <row r="93" spans="2:50">
      <c r="B93" s="19">
        <f t="shared" si="7"/>
        <v>87</v>
      </c>
      <c r="P93" s="19">
        <f t="shared" si="12"/>
        <v>87</v>
      </c>
      <c r="Q93" s="19" t="s">
        <v>92</v>
      </c>
      <c r="R93" s="19">
        <v>1</v>
      </c>
      <c r="S93" s="19">
        <v>0</v>
      </c>
      <c r="T93" s="19"/>
      <c r="U93" s="19">
        <v>0</v>
      </c>
    </row>
    <row r="94" spans="2:50">
      <c r="B94" s="19">
        <f t="shared" si="7"/>
        <v>88</v>
      </c>
      <c r="P94" s="19">
        <f t="shared" si="12"/>
        <v>88</v>
      </c>
      <c r="Q94" s="19" t="s">
        <v>92</v>
      </c>
      <c r="R94" s="19">
        <v>1</v>
      </c>
      <c r="S94" s="19">
        <v>0</v>
      </c>
      <c r="T94" s="19"/>
      <c r="U94" s="19">
        <v>0</v>
      </c>
    </row>
    <row r="95" spans="2:50">
      <c r="B95" s="19">
        <f t="shared" si="7"/>
        <v>89</v>
      </c>
      <c r="P95" s="19">
        <f t="shared" si="12"/>
        <v>89</v>
      </c>
      <c r="Q95" s="19" t="s">
        <v>92</v>
      </c>
      <c r="R95" s="19">
        <v>1</v>
      </c>
      <c r="S95" s="19">
        <v>0</v>
      </c>
      <c r="T95" s="19"/>
      <c r="U95" s="19">
        <v>0</v>
      </c>
    </row>
    <row r="96" spans="2:50">
      <c r="B96" s="19">
        <f t="shared" si="7"/>
        <v>90</v>
      </c>
      <c r="P96" s="19">
        <f t="shared" si="12"/>
        <v>90</v>
      </c>
      <c r="Q96" s="19" t="s">
        <v>92</v>
      </c>
      <c r="R96" s="19">
        <v>1</v>
      </c>
      <c r="S96" s="19">
        <v>0</v>
      </c>
      <c r="T96" s="19"/>
      <c r="U96" s="19">
        <v>0</v>
      </c>
    </row>
  </sheetData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2013-11-22T03:36:14Z</dcterms:modified>
</cp:coreProperties>
</file>