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-435" windowWidth="19200" windowHeight="16440" tabRatio="500"/>
  </bookViews>
  <sheets>
    <sheet name="datasheet" sheetId="1" r:id="rId1"/>
  </sheets>
  <calcPr calcId="125725" concurrentCalc="0"/>
</workbook>
</file>

<file path=xl/calcChain.xml><?xml version="1.0" encoding="utf-8"?>
<calcChain xmlns="http://schemas.openxmlformats.org/spreadsheetml/2006/main">
  <c r="Q25" i="1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17"/>
  <c r="Q18"/>
  <c r="Q19"/>
  <c r="Q20"/>
  <c r="Q21"/>
  <c r="Q22"/>
  <c r="Q23"/>
  <c r="Q24"/>
  <c r="Q9"/>
  <c r="Q10"/>
  <c r="Q11"/>
  <c r="Q12"/>
  <c r="Q13"/>
  <c r="Q14"/>
  <c r="Q15"/>
  <c r="Q16"/>
  <c r="Q8"/>
  <c r="F34"/>
  <c r="F33"/>
  <c r="F24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N26"/>
  <c r="F23"/>
</calcChain>
</file>

<file path=xl/sharedStrings.xml><?xml version="1.0" encoding="utf-8"?>
<sst xmlns="http://schemas.openxmlformats.org/spreadsheetml/2006/main" count="209" uniqueCount="95">
  <si>
    <t>parameter</t>
    <phoneticPr fontId="3"/>
  </si>
  <si>
    <t>Compound</t>
    <phoneticPr fontId="3"/>
  </si>
  <si>
    <t>u</t>
    <phoneticPr fontId="3"/>
  </si>
  <si>
    <t>Compartments</t>
    <phoneticPr fontId="3"/>
  </si>
  <si>
    <t>Parameters</t>
    <phoneticPr fontId="3"/>
  </si>
  <si>
    <t>compartment</t>
    <phoneticPr fontId="3"/>
  </si>
  <si>
    <t>unit</t>
    <phoneticPr fontId="3"/>
  </si>
  <si>
    <t>input</t>
    <phoneticPr fontId="3"/>
  </si>
  <si>
    <t>Volumes</t>
    <phoneticPr fontId="3"/>
  </si>
  <si>
    <t>0:fix,1:free,2:min,3:max,4both</t>
    <phoneticPr fontId="3"/>
  </si>
  <si>
    <t>Settings</t>
  </si>
  <si>
    <t>Vc</t>
    <phoneticPr fontId="3"/>
  </si>
  <si>
    <t>ka</t>
  </si>
  <si>
    <t>Qh</t>
    <phoneticPr fontId="3"/>
  </si>
  <si>
    <t>CL12</t>
    <phoneticPr fontId="3"/>
  </si>
  <si>
    <t>k21</t>
    <phoneticPr fontId="3"/>
  </si>
  <si>
    <t>-</t>
  </si>
  <si>
    <t>-</t>
    <phoneticPr fontId="3"/>
  </si>
  <si>
    <t>Kp,h</t>
    <phoneticPr fontId="3"/>
  </si>
  <si>
    <t>Rapid</t>
    <phoneticPr fontId="3"/>
  </si>
  <si>
    <t>Peripheral</t>
    <phoneticPr fontId="3"/>
  </si>
  <si>
    <t>kg</t>
    <phoneticPr fontId="3"/>
  </si>
  <si>
    <t>min value</t>
    <phoneticPr fontId="3"/>
  </si>
  <si>
    <t>max value</t>
    <phoneticPr fontId="3"/>
  </si>
  <si>
    <t>isLog</t>
    <phoneticPr fontId="3"/>
  </si>
  <si>
    <t>sep</t>
    <phoneticPr fontId="3"/>
  </si>
  <si>
    <t>min</t>
    <phoneticPr fontId="3"/>
  </si>
  <si>
    <t>max</t>
    <phoneticPr fontId="3"/>
  </si>
  <si>
    <t>/hr</t>
    <phoneticPr fontId="3"/>
  </si>
  <si>
    <t>FaFg</t>
    <phoneticPr fontId="3"/>
  </si>
  <si>
    <t>L/hr/kg</t>
    <phoneticPr fontId="3"/>
  </si>
  <si>
    <t>-</t>
    <phoneticPr fontId="3"/>
  </si>
  <si>
    <t>/hr</t>
  </si>
  <si>
    <t>/hr</t>
    <phoneticPr fontId="3"/>
  </si>
  <si>
    <t>L/kg</t>
    <phoneticPr fontId="3"/>
  </si>
  <si>
    <t>L/hr/kg</t>
  </si>
  <si>
    <t>Physiological Parameters</t>
    <phoneticPr fontId="3"/>
  </si>
  <si>
    <t>MDZ</t>
    <phoneticPr fontId="3"/>
  </si>
  <si>
    <t>CLr</t>
  </si>
  <si>
    <t>CLr</t>
    <phoneticPr fontId="3"/>
  </si>
  <si>
    <t>fB</t>
  </si>
  <si>
    <t>fB</t>
    <phoneticPr fontId="3"/>
  </si>
  <si>
    <t>-</t>
    <phoneticPr fontId="3"/>
  </si>
  <si>
    <t>answer</t>
    <phoneticPr fontId="3"/>
  </si>
  <si>
    <t>Dose</t>
  </si>
  <si>
    <t>Dose</t>
    <phoneticPr fontId="3"/>
  </si>
  <si>
    <t>Dose_IV</t>
    <phoneticPr fontId="3"/>
  </si>
  <si>
    <t>Dose_PO</t>
    <phoneticPr fontId="3"/>
  </si>
  <si>
    <t>Dose_TPV</t>
    <phoneticPr fontId="3"/>
  </si>
  <si>
    <t>Vh</t>
    <phoneticPr fontId="3"/>
  </si>
  <si>
    <t>Vi</t>
    <phoneticPr fontId="3"/>
  </si>
  <si>
    <t>Ki,3A4</t>
  </si>
  <si>
    <t>Kis</t>
    <phoneticPr fontId="3"/>
  </si>
  <si>
    <t>TPV</t>
    <phoneticPr fontId="3"/>
  </si>
  <si>
    <t>Vc</t>
  </si>
  <si>
    <t>L/kg</t>
  </si>
  <si>
    <t>FaFg</t>
  </si>
  <si>
    <t>Kp,h</t>
  </si>
  <si>
    <t>CL12</t>
  </si>
  <si>
    <t>k21</t>
  </si>
  <si>
    <t>CLint</t>
    <phoneticPr fontId="3"/>
  </si>
  <si>
    <t>3A4/other</t>
    <phoneticPr fontId="3"/>
  </si>
  <si>
    <t>CLint</t>
    <phoneticPr fontId="3"/>
  </si>
  <si>
    <t>kdeg</t>
    <phoneticPr fontId="3"/>
  </si>
  <si>
    <t>Kiapp</t>
    <phoneticPr fontId="3"/>
  </si>
  <si>
    <t>kinact</t>
    <phoneticPr fontId="3"/>
  </si>
  <si>
    <t>x(2)+x(3)</t>
    <phoneticPr fontId="3"/>
  </si>
  <si>
    <t>Liver_1</t>
    <phoneticPr fontId="3"/>
  </si>
  <si>
    <t>Liver_2</t>
    <phoneticPr fontId="3"/>
  </si>
  <si>
    <t>Liver_3</t>
    <phoneticPr fontId="3"/>
  </si>
  <si>
    <t>Liver_4</t>
    <phoneticPr fontId="3"/>
  </si>
  <si>
    <t>Liver_5</t>
    <phoneticPr fontId="3"/>
  </si>
  <si>
    <t>Intes</t>
    <phoneticPr fontId="3"/>
  </si>
  <si>
    <t>TPV</t>
    <phoneticPr fontId="3"/>
  </si>
  <si>
    <t>3A4</t>
    <phoneticPr fontId="3"/>
  </si>
  <si>
    <t>Single Dose</t>
  </si>
  <si>
    <t>#Compartment</t>
  </si>
  <si>
    <t>Lag</t>
  </si>
  <si>
    <t>Infusion</t>
  </si>
  <si>
    <t>Duration</t>
  </si>
  <si>
    <t>MDZ_IV</t>
    <phoneticPr fontId="3"/>
  </si>
  <si>
    <t>MDZ_PO</t>
    <phoneticPr fontId="3"/>
  </si>
  <si>
    <t>x(11)</t>
    <phoneticPr fontId="3"/>
  </si>
  <si>
    <t>x(21)</t>
    <phoneticPr fontId="3"/>
  </si>
  <si>
    <t>x(7)</t>
    <phoneticPr fontId="3"/>
  </si>
  <si>
    <t>x(6)/x(11)</t>
    <phoneticPr fontId="3"/>
  </si>
  <si>
    <t>x(8)</t>
    <phoneticPr fontId="3"/>
  </si>
  <si>
    <t>control</t>
    <phoneticPr fontId="3"/>
  </si>
  <si>
    <t>ddi</t>
    <phoneticPr fontId="3"/>
  </si>
  <si>
    <t>separateCondition</t>
  </si>
  <si>
    <t>Range display_x</t>
  </si>
  <si>
    <t>Range display_y</t>
  </si>
  <si>
    <t>Numbers.</t>
  </si>
  <si>
    <t>sepCond</t>
  </si>
  <si>
    <t>autoCalcGoals</t>
  </si>
</sst>
</file>

<file path=xl/styles.xml><?xml version="1.0" encoding="utf-8"?>
<styleSheet xmlns="http://schemas.openxmlformats.org/spreadsheetml/2006/main">
  <numFmts count="1">
    <numFmt numFmtId="176" formatCode="0.000_ "/>
  </numFmts>
  <fonts count="1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/>
      <bottom/>
      <diagonal/>
    </border>
  </borders>
  <cellStyleXfs count="157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0" xfId="0" applyFont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5" xfId="0" applyFill="1" applyBorder="1" applyAlignment="1"/>
    <xf numFmtId="0" fontId="9" fillId="2" borderId="5" xfId="0" applyFont="1" applyFill="1" applyBorder="1"/>
    <xf numFmtId="0" fontId="0" fillId="2" borderId="5" xfId="0" applyFill="1" applyBorder="1" applyAlignment="1">
      <alignment horizontal="right"/>
    </xf>
    <xf numFmtId="0" fontId="0" fillId="3" borderId="5" xfId="0" applyFill="1" applyBorder="1" applyAlignment="1">
      <alignment horizontal="left"/>
    </xf>
    <xf numFmtId="0" fontId="0" fillId="3" borderId="5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5" xfId="0" applyFill="1" applyBorder="1" applyAlignment="1"/>
    <xf numFmtId="0" fontId="0" fillId="2" borderId="5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0" fontId="0" fillId="3" borderId="4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4" xfId="0" applyFill="1" applyBorder="1" applyAlignment="1"/>
    <xf numFmtId="0" fontId="0" fillId="0" borderId="6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left"/>
    </xf>
    <xf numFmtId="0" fontId="0" fillId="0" borderId="0" xfId="0" applyFont="1" applyAlignment="1">
      <alignment horizontal="center"/>
    </xf>
  </cellXfs>
  <cellStyles count="157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ハイパーリンク" xfId="1553" builtinId="8" hidden="1"/>
    <cellStyle name="ハイパーリンク" xfId="1555" builtinId="8" hidden="1"/>
    <cellStyle name="ハイパーリンク" xfId="1557" builtinId="8" hidden="1"/>
    <cellStyle name="ハイパーリンク" xfId="1559" builtinId="8" hidden="1"/>
    <cellStyle name="ハイパーリンク" xfId="1561" builtinId="8" hidden="1"/>
    <cellStyle name="ハイパーリンク" xfId="1563" builtinId="8" hidden="1"/>
    <cellStyle name="ハイパーリンク" xfId="1565" builtinId="8" hidden="1"/>
    <cellStyle name="ハイパーリンク" xfId="1567" builtinId="8" hidden="1"/>
    <cellStyle name="標準" xfId="0" builtinId="0"/>
    <cellStyle name="標準 2" xfId="1569"/>
    <cellStyle name="標準 2 2" xfId="157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  <cellStyle name="表示済みのハイパーリンク" xfId="1554" builtinId="9" hidden="1"/>
    <cellStyle name="表示済みのハイパーリンク" xfId="1556" builtinId="9" hidden="1"/>
    <cellStyle name="表示済みのハイパーリンク" xfId="1558" builtinId="9" hidden="1"/>
    <cellStyle name="表示済みのハイパーリンク" xfId="1560" builtinId="9" hidden="1"/>
    <cellStyle name="表示済みのハイパーリンク" xfId="1562" builtinId="9" hidden="1"/>
    <cellStyle name="表示済みのハイパーリンク" xfId="1564" builtinId="9" hidden="1"/>
    <cellStyle name="表示済みのハイパーリンク" xfId="1566" builtinId="9" hidden="1"/>
    <cellStyle name="表示済みのハイパーリンク" xfId="1568" builtinId="9" hidde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Y95"/>
  <sheetViews>
    <sheetView tabSelected="1" zoomScale="85" zoomScaleNormal="85" zoomScalePageLayoutView="85" workbookViewId="0">
      <pane xSplit="4" ySplit="6" topLeftCell="F13" activePane="bottomRight" state="frozen"/>
      <selection pane="topRight" activeCell="D1" sqref="D1"/>
      <selection pane="bottomLeft" activeCell="A7" sqref="A7"/>
      <selection pane="bottomRight" activeCell="N32" sqref="N32"/>
    </sheetView>
  </sheetViews>
  <sheetFormatPr defaultColWidth="9.5" defaultRowHeight="14.25"/>
  <cols>
    <col min="1" max="2" width="9.5" style="1"/>
    <col min="3" max="4" width="9.5" style="2"/>
    <col min="5" max="12" width="9.5" style="11"/>
    <col min="13" max="14" width="9.5" style="30"/>
    <col min="15" max="15" width="9.5" style="12"/>
    <col min="16" max="16" width="9.5" style="15"/>
    <col min="17" max="17" width="9.5" style="6"/>
    <col min="18" max="20" width="9.5" style="2"/>
    <col min="21" max="21" width="9.5" style="4"/>
    <col min="22" max="16384" width="9.5" style="2"/>
  </cols>
  <sheetData>
    <row r="1" spans="1:25">
      <c r="A1" s="10" t="s">
        <v>10</v>
      </c>
      <c r="B1" s="10"/>
      <c r="C1" s="1"/>
      <c r="D1" s="1"/>
      <c r="O1" s="13"/>
      <c r="R1" s="7"/>
    </row>
    <row r="2" spans="1:25" s="44" customFormat="1">
      <c r="A2" s="48"/>
      <c r="B2" s="49" t="s">
        <v>89</v>
      </c>
      <c r="C2" s="49"/>
      <c r="D2" s="49" t="s">
        <v>90</v>
      </c>
      <c r="E2" s="52"/>
      <c r="F2" s="52" t="s">
        <v>91</v>
      </c>
      <c r="G2" s="49"/>
      <c r="M2" s="30"/>
      <c r="N2" s="30"/>
      <c r="O2" s="13"/>
      <c r="P2" s="31"/>
      <c r="Q2" s="46"/>
      <c r="R2" s="47"/>
      <c r="U2" s="45"/>
    </row>
    <row r="3" spans="1:25">
      <c r="A3" s="50" t="s">
        <v>92</v>
      </c>
      <c r="B3" s="50">
        <v>1</v>
      </c>
      <c r="C3" s="50">
        <v>1</v>
      </c>
      <c r="D3" s="50">
        <v>48</v>
      </c>
      <c r="E3" s="54">
        <v>72</v>
      </c>
      <c r="F3" s="50">
        <v>0.01</v>
      </c>
      <c r="G3" s="50">
        <v>300</v>
      </c>
      <c r="H3" s="17"/>
      <c r="O3" s="13"/>
      <c r="R3" s="7"/>
    </row>
    <row r="4" spans="1:25" s="3" customFormat="1">
      <c r="A4" s="53"/>
      <c r="B4" s="51" t="s">
        <v>93</v>
      </c>
      <c r="C4" s="51" t="s">
        <v>94</v>
      </c>
      <c r="D4" s="51"/>
      <c r="E4" s="51"/>
      <c r="F4" s="51"/>
      <c r="G4" s="51"/>
      <c r="M4" s="25"/>
      <c r="N4" s="25"/>
      <c r="O4" s="25"/>
      <c r="P4" s="16"/>
      <c r="U4" s="8"/>
    </row>
    <row r="5" spans="1:25">
      <c r="A5" s="14" t="s">
        <v>4</v>
      </c>
      <c r="B5" s="14"/>
      <c r="D5" s="9"/>
      <c r="E5" s="11">
        <v>70</v>
      </c>
      <c r="F5" s="11" t="s">
        <v>21</v>
      </c>
      <c r="P5" s="5" t="s">
        <v>3</v>
      </c>
      <c r="Q5" s="2"/>
    </row>
    <row r="6" spans="1:25">
      <c r="A6" s="1" t="s">
        <v>1</v>
      </c>
      <c r="C6" s="2" t="s">
        <v>7</v>
      </c>
      <c r="D6" s="2" t="s">
        <v>0</v>
      </c>
      <c r="E6" s="11" t="s">
        <v>6</v>
      </c>
      <c r="F6" s="11" t="s">
        <v>22</v>
      </c>
      <c r="G6" s="11" t="s">
        <v>23</v>
      </c>
      <c r="H6" s="11" t="s">
        <v>9</v>
      </c>
      <c r="I6" s="11" t="s">
        <v>26</v>
      </c>
      <c r="J6" s="11" t="s">
        <v>27</v>
      </c>
      <c r="K6" s="11" t="s">
        <v>24</v>
      </c>
      <c r="L6" s="11" t="s">
        <v>25</v>
      </c>
      <c r="N6" s="30" t="s">
        <v>43</v>
      </c>
      <c r="P6" s="15" t="s">
        <v>1</v>
      </c>
      <c r="Q6" s="2" t="s">
        <v>2</v>
      </c>
      <c r="R6" s="1" t="s">
        <v>5</v>
      </c>
      <c r="S6" s="2" t="s">
        <v>8</v>
      </c>
      <c r="U6" s="41" t="s">
        <v>75</v>
      </c>
    </row>
    <row r="7" spans="1:25">
      <c r="A7" s="32" t="s">
        <v>36</v>
      </c>
      <c r="B7" s="32"/>
      <c r="C7" s="33">
        <v>1</v>
      </c>
      <c r="D7" s="34" t="s">
        <v>13</v>
      </c>
      <c r="E7" s="33" t="s">
        <v>30</v>
      </c>
      <c r="F7" s="39">
        <v>1.242</v>
      </c>
      <c r="G7" s="39">
        <v>0</v>
      </c>
      <c r="H7" s="39">
        <v>0</v>
      </c>
      <c r="I7" s="39"/>
      <c r="J7" s="39"/>
      <c r="K7" s="39"/>
      <c r="L7" s="39"/>
      <c r="M7" s="28"/>
      <c r="N7" s="28"/>
      <c r="O7" s="35"/>
      <c r="P7" s="31" t="s">
        <v>80</v>
      </c>
      <c r="Q7" s="2">
        <v>1</v>
      </c>
      <c r="R7" s="2" t="s">
        <v>19</v>
      </c>
      <c r="S7" s="42" t="s">
        <v>82</v>
      </c>
      <c r="V7" s="2" t="s">
        <v>76</v>
      </c>
      <c r="W7" s="2" t="s">
        <v>77</v>
      </c>
      <c r="X7" s="2" t="s">
        <v>44</v>
      </c>
    </row>
    <row r="8" spans="1:25">
      <c r="A8" s="23"/>
      <c r="B8" s="23"/>
      <c r="C8" s="24">
        <f t="shared" ref="C8:C40" si="0">C7+1</f>
        <v>2</v>
      </c>
      <c r="D8" s="26" t="s">
        <v>49</v>
      </c>
      <c r="E8" s="24" t="s">
        <v>34</v>
      </c>
      <c r="F8" s="39">
        <v>1.7399999999999999E-2</v>
      </c>
      <c r="G8" s="39">
        <v>0</v>
      </c>
      <c r="H8" s="39">
        <v>0</v>
      </c>
      <c r="I8" s="39"/>
      <c r="J8" s="39"/>
      <c r="K8" s="39"/>
      <c r="L8" s="39"/>
      <c r="M8" s="36"/>
      <c r="N8" s="36"/>
      <c r="O8" s="35"/>
      <c r="P8" s="31" t="s">
        <v>87</v>
      </c>
      <c r="Q8" s="11">
        <f>Q7+1</f>
        <v>2</v>
      </c>
      <c r="R8" s="11" t="s">
        <v>20</v>
      </c>
      <c r="S8" s="11">
        <v>1</v>
      </c>
      <c r="V8" s="2">
        <v>1</v>
      </c>
      <c r="W8" s="2">
        <v>48</v>
      </c>
      <c r="X8" s="42" t="s">
        <v>85</v>
      </c>
    </row>
    <row r="9" spans="1:25">
      <c r="A9" s="23"/>
      <c r="B9" s="23"/>
      <c r="C9" s="24">
        <f t="shared" si="0"/>
        <v>3</v>
      </c>
      <c r="D9" s="26" t="s">
        <v>50</v>
      </c>
      <c r="E9" s="24" t="s">
        <v>34</v>
      </c>
      <c r="F9" s="39">
        <v>6.7000000000000002E-3</v>
      </c>
      <c r="G9" s="39">
        <v>0</v>
      </c>
      <c r="H9" s="39">
        <v>0</v>
      </c>
      <c r="I9" s="39"/>
      <c r="J9" s="39"/>
      <c r="K9" s="39"/>
      <c r="L9" s="39"/>
      <c r="M9" s="36"/>
      <c r="N9" s="28"/>
      <c r="O9" s="35"/>
      <c r="Q9" s="11">
        <f t="shared" ref="Q9:Q17" si="1">Q8+1</f>
        <v>3</v>
      </c>
      <c r="R9" s="11" t="s">
        <v>67</v>
      </c>
      <c r="S9" s="11" t="s">
        <v>66</v>
      </c>
      <c r="V9" s="42">
        <v>21</v>
      </c>
      <c r="W9" s="42">
        <v>48</v>
      </c>
      <c r="X9" s="42" t="s">
        <v>85</v>
      </c>
    </row>
    <row r="10" spans="1:25">
      <c r="A10" s="23"/>
      <c r="B10" s="23"/>
      <c r="C10" s="24">
        <f t="shared" si="0"/>
        <v>4</v>
      </c>
      <c r="D10" s="26" t="s">
        <v>42</v>
      </c>
      <c r="E10" s="24" t="s">
        <v>42</v>
      </c>
      <c r="F10" s="39">
        <v>0</v>
      </c>
      <c r="G10" s="39">
        <v>0</v>
      </c>
      <c r="H10" s="39">
        <v>0</v>
      </c>
      <c r="I10" s="39"/>
      <c r="J10" s="39"/>
      <c r="K10" s="39"/>
      <c r="L10" s="39"/>
      <c r="M10" s="36"/>
      <c r="N10" s="28"/>
      <c r="O10" s="35"/>
      <c r="Q10" s="11">
        <f t="shared" si="1"/>
        <v>4</v>
      </c>
      <c r="R10" s="11" t="s">
        <v>68</v>
      </c>
      <c r="S10" s="11" t="s">
        <v>66</v>
      </c>
      <c r="V10" s="42">
        <v>18</v>
      </c>
      <c r="W10" s="42">
        <v>48</v>
      </c>
      <c r="X10" s="42" t="s">
        <v>84</v>
      </c>
    </row>
    <row r="11" spans="1:25">
      <c r="A11" s="23"/>
      <c r="B11" s="23"/>
      <c r="C11" s="24">
        <f t="shared" si="0"/>
        <v>5</v>
      </c>
      <c r="D11" s="26" t="s">
        <v>42</v>
      </c>
      <c r="E11" s="24" t="s">
        <v>42</v>
      </c>
      <c r="F11" s="39">
        <v>0</v>
      </c>
      <c r="G11" s="39">
        <v>0</v>
      </c>
      <c r="H11" s="39">
        <v>0</v>
      </c>
      <c r="I11" s="39"/>
      <c r="J11" s="39"/>
      <c r="K11" s="39"/>
      <c r="L11" s="39"/>
      <c r="M11" s="36"/>
      <c r="N11" s="28"/>
      <c r="O11" s="35"/>
      <c r="Q11" s="11">
        <f t="shared" si="1"/>
        <v>5</v>
      </c>
      <c r="R11" s="11" t="s">
        <v>69</v>
      </c>
      <c r="S11" s="11" t="s">
        <v>66</v>
      </c>
      <c r="V11" s="42">
        <v>38</v>
      </c>
      <c r="W11" s="42">
        <v>48</v>
      </c>
      <c r="X11" s="42" t="s">
        <v>84</v>
      </c>
    </row>
    <row r="12" spans="1:25">
      <c r="A12" s="23" t="s">
        <v>45</v>
      </c>
      <c r="B12" s="23"/>
      <c r="C12" s="24">
        <f t="shared" si="0"/>
        <v>6</v>
      </c>
      <c r="D12" s="26" t="s">
        <v>46</v>
      </c>
      <c r="E12" s="24"/>
      <c r="F12" s="39">
        <v>7.14</v>
      </c>
      <c r="G12" s="39">
        <v>0</v>
      </c>
      <c r="H12" s="39">
        <v>0</v>
      </c>
      <c r="I12" s="39"/>
      <c r="J12" s="39"/>
      <c r="K12" s="39"/>
      <c r="L12" s="39"/>
      <c r="M12" s="36"/>
      <c r="N12" s="28"/>
      <c r="O12" s="35"/>
      <c r="Q12" s="11">
        <f t="shared" si="1"/>
        <v>6</v>
      </c>
      <c r="R12" s="11" t="s">
        <v>70</v>
      </c>
      <c r="S12" s="11" t="s">
        <v>66</v>
      </c>
      <c r="V12" s="42">
        <v>51</v>
      </c>
      <c r="W12" s="42">
        <v>0</v>
      </c>
      <c r="X12" s="42">
        <v>1</v>
      </c>
    </row>
    <row r="13" spans="1:25">
      <c r="A13" s="23"/>
      <c r="B13" s="23"/>
      <c r="C13" s="24">
        <f t="shared" si="0"/>
        <v>7</v>
      </c>
      <c r="D13" s="26" t="s">
        <v>47</v>
      </c>
      <c r="E13" s="24"/>
      <c r="F13" s="39">
        <v>28.57</v>
      </c>
      <c r="G13" s="39">
        <v>0</v>
      </c>
      <c r="H13" s="39">
        <v>0</v>
      </c>
      <c r="I13" s="39"/>
      <c r="J13" s="39"/>
      <c r="K13" s="39"/>
      <c r="L13" s="39"/>
      <c r="M13" s="36"/>
      <c r="N13" s="28"/>
      <c r="O13" s="35"/>
      <c r="Q13" s="11">
        <f t="shared" si="1"/>
        <v>7</v>
      </c>
      <c r="R13" s="11" t="s">
        <v>71</v>
      </c>
      <c r="S13" s="11" t="s">
        <v>66</v>
      </c>
      <c r="V13" s="42">
        <v>52</v>
      </c>
      <c r="W13" s="42">
        <v>0</v>
      </c>
      <c r="X13" s="42">
        <v>1</v>
      </c>
    </row>
    <row r="14" spans="1:25">
      <c r="A14" s="23"/>
      <c r="B14" s="23"/>
      <c r="C14" s="24">
        <f t="shared" si="0"/>
        <v>8</v>
      </c>
      <c r="D14" s="26" t="s">
        <v>48</v>
      </c>
      <c r="E14" s="24"/>
      <c r="F14" s="39">
        <v>10714</v>
      </c>
      <c r="G14" s="39">
        <v>0</v>
      </c>
      <c r="H14" s="39">
        <v>0</v>
      </c>
      <c r="I14" s="39"/>
      <c r="J14" s="39"/>
      <c r="K14" s="39"/>
      <c r="L14" s="39"/>
      <c r="M14" s="36"/>
      <c r="N14" s="28"/>
      <c r="O14" s="35"/>
      <c r="Q14" s="11">
        <f t="shared" si="1"/>
        <v>8</v>
      </c>
      <c r="R14" s="11" t="s">
        <v>72</v>
      </c>
      <c r="S14" s="11">
        <v>1</v>
      </c>
      <c r="U14" s="43"/>
      <c r="V14" s="42">
        <v>53</v>
      </c>
      <c r="W14" s="42">
        <v>0</v>
      </c>
      <c r="X14" s="42">
        <v>1</v>
      </c>
      <c r="Y14" s="42"/>
    </row>
    <row r="15" spans="1:25">
      <c r="A15" s="23"/>
      <c r="B15" s="23"/>
      <c r="C15" s="24">
        <f t="shared" si="0"/>
        <v>9</v>
      </c>
      <c r="D15" s="26" t="s">
        <v>42</v>
      </c>
      <c r="E15" s="24" t="s">
        <v>42</v>
      </c>
      <c r="F15" s="39">
        <v>0</v>
      </c>
      <c r="G15" s="39">
        <v>0</v>
      </c>
      <c r="H15" s="39">
        <v>0</v>
      </c>
      <c r="I15" s="39"/>
      <c r="J15" s="39"/>
      <c r="K15" s="39"/>
      <c r="L15" s="39"/>
      <c r="M15" s="36"/>
      <c r="N15" s="28"/>
      <c r="O15" s="35"/>
      <c r="Q15" s="11">
        <f t="shared" si="1"/>
        <v>9</v>
      </c>
      <c r="R15" s="2" t="s">
        <v>17</v>
      </c>
      <c r="S15" s="11">
        <v>1</v>
      </c>
      <c r="U15" s="43"/>
      <c r="V15" s="42">
        <v>54</v>
      </c>
      <c r="W15" s="42">
        <v>0</v>
      </c>
      <c r="X15" s="42">
        <v>1</v>
      </c>
      <c r="Y15" s="42"/>
    </row>
    <row r="16" spans="1:25">
      <c r="A16" s="23"/>
      <c r="B16" s="23"/>
      <c r="C16" s="24">
        <f t="shared" si="0"/>
        <v>10</v>
      </c>
      <c r="D16" s="26" t="s">
        <v>42</v>
      </c>
      <c r="E16" s="24" t="s">
        <v>42</v>
      </c>
      <c r="F16" s="39">
        <v>0</v>
      </c>
      <c r="G16" s="39">
        <v>0</v>
      </c>
      <c r="H16" s="39">
        <v>0</v>
      </c>
      <c r="I16" s="39"/>
      <c r="J16" s="39"/>
      <c r="K16" s="39"/>
      <c r="L16" s="39"/>
      <c r="M16" s="36"/>
      <c r="N16" s="28"/>
      <c r="O16" s="35"/>
      <c r="Q16" s="11">
        <f t="shared" si="1"/>
        <v>10</v>
      </c>
      <c r="R16" s="2" t="s">
        <v>17</v>
      </c>
      <c r="S16" s="11">
        <v>1</v>
      </c>
      <c r="U16" s="43"/>
      <c r="V16" s="42">
        <v>55</v>
      </c>
      <c r="W16" s="42">
        <v>0</v>
      </c>
      <c r="X16" s="42">
        <v>1</v>
      </c>
      <c r="Y16" s="42"/>
    </row>
    <row r="17" spans="1:25">
      <c r="A17" s="29" t="s">
        <v>37</v>
      </c>
      <c r="B17" s="18"/>
      <c r="C17" s="19">
        <f t="shared" si="0"/>
        <v>11</v>
      </c>
      <c r="D17" s="18" t="s">
        <v>11</v>
      </c>
      <c r="E17" s="19" t="s">
        <v>34</v>
      </c>
      <c r="F17" s="39">
        <v>0.148571429</v>
      </c>
      <c r="G17" s="39">
        <v>7.4285714289999998</v>
      </c>
      <c r="H17" s="39">
        <v>2</v>
      </c>
      <c r="I17" s="39">
        <v>7.4285714000000003E-2</v>
      </c>
      <c r="J17" s="39">
        <v>0</v>
      </c>
      <c r="K17" s="39">
        <v>1</v>
      </c>
      <c r="L17" s="39">
        <v>1</v>
      </c>
      <c r="M17" s="36"/>
      <c r="N17" s="37">
        <v>0.78120999999999996</v>
      </c>
      <c r="O17" s="35"/>
      <c r="P17" s="31" t="s">
        <v>81</v>
      </c>
      <c r="Q17" s="42">
        <f t="shared" si="1"/>
        <v>11</v>
      </c>
      <c r="R17" s="42" t="s">
        <v>19</v>
      </c>
      <c r="S17" s="42" t="s">
        <v>82</v>
      </c>
      <c r="V17" s="42">
        <v>48</v>
      </c>
      <c r="W17" s="42">
        <v>0</v>
      </c>
      <c r="X17" s="42" t="s">
        <v>86</v>
      </c>
    </row>
    <row r="18" spans="1:25">
      <c r="A18" s="18"/>
      <c r="B18" s="18"/>
      <c r="C18" s="19">
        <f t="shared" si="0"/>
        <v>12</v>
      </c>
      <c r="D18" s="21" t="s">
        <v>12</v>
      </c>
      <c r="E18" s="19" t="s">
        <v>28</v>
      </c>
      <c r="F18" s="39">
        <v>0.2</v>
      </c>
      <c r="G18" s="39">
        <v>6</v>
      </c>
      <c r="H18" s="39">
        <v>1</v>
      </c>
      <c r="I18" s="39">
        <v>0</v>
      </c>
      <c r="J18" s="39">
        <v>0</v>
      </c>
      <c r="K18" s="39">
        <v>1</v>
      </c>
      <c r="L18" s="39">
        <v>1</v>
      </c>
      <c r="M18" s="36"/>
      <c r="N18" s="36">
        <v>0.84599999999999997</v>
      </c>
      <c r="O18" s="35"/>
      <c r="P18" s="31" t="s">
        <v>87</v>
      </c>
      <c r="Q18" s="42">
        <f>Q17+1</f>
        <v>12</v>
      </c>
      <c r="R18" s="42" t="s">
        <v>20</v>
      </c>
      <c r="S18" s="42">
        <v>1</v>
      </c>
      <c r="V18" s="42">
        <v>48</v>
      </c>
      <c r="W18" s="42">
        <v>8</v>
      </c>
      <c r="X18" s="42" t="s">
        <v>86</v>
      </c>
    </row>
    <row r="19" spans="1:25">
      <c r="A19" s="18"/>
      <c r="B19" s="18"/>
      <c r="C19" s="19">
        <f t="shared" si="0"/>
        <v>13</v>
      </c>
      <c r="D19" s="21" t="s">
        <v>29</v>
      </c>
      <c r="E19" s="19" t="s">
        <v>31</v>
      </c>
      <c r="F19" s="39">
        <v>0.86499999999999999</v>
      </c>
      <c r="G19" s="39">
        <v>0</v>
      </c>
      <c r="H19" s="39">
        <v>0</v>
      </c>
      <c r="I19" s="39"/>
      <c r="J19" s="39"/>
      <c r="K19" s="39"/>
      <c r="L19" s="39"/>
      <c r="M19" s="28"/>
      <c r="N19" s="28">
        <v>0.86499999999999999</v>
      </c>
      <c r="O19" s="38"/>
      <c r="P19" s="31"/>
      <c r="Q19" s="42">
        <f t="shared" ref="Q19:Q29" si="2">Q18+1</f>
        <v>13</v>
      </c>
      <c r="R19" s="42" t="s">
        <v>67</v>
      </c>
      <c r="S19" s="42" t="s">
        <v>66</v>
      </c>
      <c r="V19" s="42">
        <v>48</v>
      </c>
      <c r="W19" s="42">
        <v>16</v>
      </c>
      <c r="X19" s="42" t="s">
        <v>86</v>
      </c>
    </row>
    <row r="20" spans="1:25">
      <c r="A20" s="18"/>
      <c r="B20" s="18"/>
      <c r="C20" s="19">
        <f t="shared" si="0"/>
        <v>14</v>
      </c>
      <c r="D20" s="21" t="s">
        <v>18</v>
      </c>
      <c r="E20" s="19" t="s">
        <v>31</v>
      </c>
      <c r="F20" s="39">
        <v>0.1</v>
      </c>
      <c r="G20" s="39">
        <v>10</v>
      </c>
      <c r="H20" s="39">
        <v>1</v>
      </c>
      <c r="I20" s="39">
        <v>0</v>
      </c>
      <c r="J20" s="39">
        <v>0</v>
      </c>
      <c r="K20" s="39">
        <v>1</v>
      </c>
      <c r="L20" s="39">
        <v>1</v>
      </c>
      <c r="M20" s="28"/>
      <c r="N20" s="28">
        <v>1</v>
      </c>
      <c r="O20" s="38"/>
      <c r="P20" s="31"/>
      <c r="Q20" s="42">
        <f t="shared" si="2"/>
        <v>14</v>
      </c>
      <c r="R20" s="42" t="s">
        <v>68</v>
      </c>
      <c r="S20" s="42" t="s">
        <v>66</v>
      </c>
      <c r="V20" s="42">
        <v>48</v>
      </c>
      <c r="W20" s="42">
        <v>24</v>
      </c>
      <c r="X20" s="42" t="s">
        <v>86</v>
      </c>
    </row>
    <row r="21" spans="1:25">
      <c r="A21" s="18"/>
      <c r="B21" s="18"/>
      <c r="C21" s="19">
        <f t="shared" si="0"/>
        <v>15</v>
      </c>
      <c r="D21" s="21" t="s">
        <v>14</v>
      </c>
      <c r="E21" s="19" t="s">
        <v>30</v>
      </c>
      <c r="F21" s="39">
        <v>0.1</v>
      </c>
      <c r="G21" s="39">
        <v>10</v>
      </c>
      <c r="H21" s="39">
        <v>0</v>
      </c>
      <c r="I21" s="39"/>
      <c r="J21" s="39"/>
      <c r="K21" s="39"/>
      <c r="L21" s="39"/>
      <c r="M21" s="28"/>
      <c r="N21" s="28">
        <v>0.28799999999999998</v>
      </c>
      <c r="O21" s="38"/>
      <c r="P21" s="31"/>
      <c r="Q21" s="42">
        <f t="shared" si="2"/>
        <v>15</v>
      </c>
      <c r="R21" s="42" t="s">
        <v>69</v>
      </c>
      <c r="S21" s="42" t="s">
        <v>66</v>
      </c>
      <c r="V21" s="42">
        <v>48</v>
      </c>
      <c r="W21" s="42">
        <v>32</v>
      </c>
      <c r="X21" s="42" t="s">
        <v>86</v>
      </c>
    </row>
    <row r="22" spans="1:25">
      <c r="A22" s="18"/>
      <c r="B22" s="18"/>
      <c r="C22" s="19">
        <f t="shared" si="0"/>
        <v>16</v>
      </c>
      <c r="D22" s="21" t="s">
        <v>15</v>
      </c>
      <c r="E22" s="19" t="s">
        <v>33</v>
      </c>
      <c r="F22" s="39">
        <v>0.1</v>
      </c>
      <c r="G22" s="39">
        <v>10</v>
      </c>
      <c r="H22" s="39">
        <v>0</v>
      </c>
      <c r="I22" s="39"/>
      <c r="J22" s="39"/>
      <c r="K22" s="39"/>
      <c r="L22" s="39"/>
      <c r="M22" s="28"/>
      <c r="N22" s="28">
        <v>0.16600000000000001</v>
      </c>
      <c r="O22" s="38"/>
      <c r="P22" s="31"/>
      <c r="Q22" s="42">
        <f t="shared" si="2"/>
        <v>16</v>
      </c>
      <c r="R22" s="42" t="s">
        <v>70</v>
      </c>
      <c r="S22" s="42" t="s">
        <v>66</v>
      </c>
      <c r="V22" s="42">
        <v>48</v>
      </c>
      <c r="W22" s="42">
        <v>40</v>
      </c>
      <c r="X22" s="42" t="s">
        <v>86</v>
      </c>
    </row>
    <row r="23" spans="1:25">
      <c r="A23" s="18"/>
      <c r="B23" s="18"/>
      <c r="C23" s="19">
        <f t="shared" si="0"/>
        <v>17</v>
      </c>
      <c r="D23" s="21" t="s">
        <v>39</v>
      </c>
      <c r="E23" s="19" t="s">
        <v>30</v>
      </c>
      <c r="F23" s="39">
        <f>N23</f>
        <v>1.3999999999999999E-4</v>
      </c>
      <c r="G23" s="39">
        <v>0</v>
      </c>
      <c r="H23" s="39">
        <v>0</v>
      </c>
      <c r="I23" s="39"/>
      <c r="J23" s="39"/>
      <c r="K23" s="39"/>
      <c r="L23" s="39"/>
      <c r="M23" s="28"/>
      <c r="N23" s="28">
        <v>1.3999999999999999E-4</v>
      </c>
      <c r="O23" s="35"/>
      <c r="P23" s="31"/>
      <c r="Q23" s="42">
        <f t="shared" si="2"/>
        <v>17</v>
      </c>
      <c r="R23" s="42" t="s">
        <v>71</v>
      </c>
      <c r="S23" s="42" t="s">
        <v>66</v>
      </c>
      <c r="V23" s="42">
        <v>48</v>
      </c>
      <c r="W23" s="42">
        <v>48</v>
      </c>
      <c r="X23" s="42" t="s">
        <v>86</v>
      </c>
    </row>
    <row r="24" spans="1:25">
      <c r="A24" s="18"/>
      <c r="B24" s="18"/>
      <c r="C24" s="19">
        <f t="shared" si="0"/>
        <v>18</v>
      </c>
      <c r="D24" s="21" t="s">
        <v>41</v>
      </c>
      <c r="E24" s="19" t="s">
        <v>42</v>
      </c>
      <c r="F24" s="39">
        <f>N24</f>
        <v>0.04</v>
      </c>
      <c r="G24" s="39">
        <v>0</v>
      </c>
      <c r="H24" s="39">
        <v>0</v>
      </c>
      <c r="I24" s="39"/>
      <c r="J24" s="39"/>
      <c r="K24" s="39"/>
      <c r="L24" s="39"/>
      <c r="M24" s="36"/>
      <c r="N24" s="36">
        <v>0.04</v>
      </c>
      <c r="O24" s="35"/>
      <c r="P24" s="31"/>
      <c r="Q24" s="42">
        <f t="shared" si="2"/>
        <v>18</v>
      </c>
      <c r="R24" s="42" t="s">
        <v>72</v>
      </c>
      <c r="S24" s="42">
        <v>1</v>
      </c>
      <c r="V24" s="42">
        <v>48</v>
      </c>
      <c r="W24" s="42">
        <v>56</v>
      </c>
      <c r="X24" s="42" t="s">
        <v>86</v>
      </c>
    </row>
    <row r="25" spans="1:25">
      <c r="A25" s="18"/>
      <c r="B25" s="22"/>
      <c r="C25" s="19">
        <f t="shared" si="0"/>
        <v>19</v>
      </c>
      <c r="D25" s="20" t="s">
        <v>60</v>
      </c>
      <c r="E25" s="19" t="s">
        <v>30</v>
      </c>
      <c r="F25" s="36">
        <v>1</v>
      </c>
      <c r="G25" s="36">
        <v>100</v>
      </c>
      <c r="H25" s="36">
        <v>1</v>
      </c>
      <c r="I25" s="36">
        <v>0</v>
      </c>
      <c r="J25" s="36">
        <v>0</v>
      </c>
      <c r="K25" s="36">
        <v>1</v>
      </c>
      <c r="L25" s="36">
        <v>1</v>
      </c>
      <c r="M25" s="28"/>
      <c r="N25" s="28">
        <v>14.13</v>
      </c>
      <c r="O25" s="38"/>
      <c r="P25" s="31"/>
      <c r="Q25" s="42">
        <f t="shared" si="2"/>
        <v>19</v>
      </c>
      <c r="R25" s="42" t="s">
        <v>17</v>
      </c>
      <c r="S25" s="42">
        <v>1</v>
      </c>
      <c r="V25" s="42">
        <v>48</v>
      </c>
      <c r="W25" s="42">
        <v>64</v>
      </c>
      <c r="X25" s="42" t="s">
        <v>86</v>
      </c>
    </row>
    <row r="26" spans="1:25">
      <c r="A26" s="18"/>
      <c r="B26" s="22"/>
      <c r="C26" s="19">
        <f t="shared" si="0"/>
        <v>20</v>
      </c>
      <c r="D26" s="21" t="s">
        <v>61</v>
      </c>
      <c r="E26" s="19" t="s">
        <v>42</v>
      </c>
      <c r="F26" s="40">
        <v>0.03</v>
      </c>
      <c r="G26" s="40">
        <v>30</v>
      </c>
      <c r="H26" s="36">
        <v>1</v>
      </c>
      <c r="I26" s="36">
        <v>0</v>
      </c>
      <c r="J26" s="36">
        <v>0</v>
      </c>
      <c r="K26" s="36">
        <v>1</v>
      </c>
      <c r="L26" s="36">
        <v>1</v>
      </c>
      <c r="M26" s="28"/>
      <c r="N26" s="28">
        <f>0.94/(1-0.94)</f>
        <v>15.666666666666652</v>
      </c>
      <c r="O26" s="38"/>
      <c r="P26" s="31"/>
      <c r="Q26" s="42">
        <f t="shared" si="2"/>
        <v>20</v>
      </c>
      <c r="R26" s="42" t="s">
        <v>17</v>
      </c>
      <c r="S26" s="42">
        <v>1</v>
      </c>
    </row>
    <row r="27" spans="1:25">
      <c r="A27" s="23" t="s">
        <v>53</v>
      </c>
      <c r="B27" s="23"/>
      <c r="C27" s="24">
        <f t="shared" si="0"/>
        <v>21</v>
      </c>
      <c r="D27" s="26" t="s">
        <v>54</v>
      </c>
      <c r="E27" s="24" t="s">
        <v>55</v>
      </c>
      <c r="F27" s="11">
        <v>0.148571429</v>
      </c>
      <c r="G27" s="11">
        <v>7.4285714289999998</v>
      </c>
      <c r="H27" s="11">
        <v>2</v>
      </c>
      <c r="I27" s="11">
        <v>7.4285714000000003E-2</v>
      </c>
      <c r="J27" s="11">
        <v>0</v>
      </c>
      <c r="K27" s="11">
        <v>1</v>
      </c>
      <c r="L27" s="11">
        <v>1</v>
      </c>
      <c r="N27" s="30">
        <v>2.4</v>
      </c>
      <c r="O27" s="38"/>
      <c r="P27" s="31" t="s">
        <v>80</v>
      </c>
      <c r="Q27" s="42">
        <f t="shared" si="2"/>
        <v>21</v>
      </c>
      <c r="R27" s="42" t="s">
        <v>19</v>
      </c>
      <c r="S27" s="42" t="s">
        <v>82</v>
      </c>
    </row>
    <row r="28" spans="1:25">
      <c r="A28" s="23"/>
      <c r="B28" s="23"/>
      <c r="C28" s="24">
        <f t="shared" si="0"/>
        <v>22</v>
      </c>
      <c r="D28" s="26" t="s">
        <v>12</v>
      </c>
      <c r="E28" s="24" t="s">
        <v>32</v>
      </c>
      <c r="F28" s="11">
        <v>0.2</v>
      </c>
      <c r="G28" s="11">
        <v>6</v>
      </c>
      <c r="H28" s="11">
        <v>1</v>
      </c>
      <c r="I28" s="11">
        <v>0</v>
      </c>
      <c r="J28" s="11">
        <v>0</v>
      </c>
      <c r="K28" s="11">
        <v>1</v>
      </c>
      <c r="L28" s="11">
        <v>1</v>
      </c>
      <c r="N28" s="30">
        <v>0.53605000000000003</v>
      </c>
      <c r="O28" s="38"/>
      <c r="P28" s="31" t="s">
        <v>88</v>
      </c>
      <c r="Q28" s="42">
        <f t="shared" si="2"/>
        <v>22</v>
      </c>
      <c r="R28" s="42" t="s">
        <v>20</v>
      </c>
      <c r="S28" s="42">
        <v>1</v>
      </c>
    </row>
    <row r="29" spans="1:25">
      <c r="A29" s="23"/>
      <c r="B29" s="23"/>
      <c r="C29" s="24">
        <f t="shared" si="0"/>
        <v>23</v>
      </c>
      <c r="D29" s="26" t="s">
        <v>56</v>
      </c>
      <c r="E29" s="24" t="s">
        <v>16</v>
      </c>
      <c r="F29" s="11">
        <v>0.86499999999999999</v>
      </c>
      <c r="G29" s="11">
        <v>0</v>
      </c>
      <c r="H29" s="11">
        <v>0</v>
      </c>
      <c r="N29" s="30">
        <v>1</v>
      </c>
      <c r="O29" s="38"/>
      <c r="P29" s="31"/>
      <c r="Q29" s="42">
        <f t="shared" si="2"/>
        <v>23</v>
      </c>
      <c r="R29" s="42" t="s">
        <v>67</v>
      </c>
      <c r="S29" s="42" t="s">
        <v>66</v>
      </c>
    </row>
    <row r="30" spans="1:25">
      <c r="A30" s="23"/>
      <c r="B30" s="23"/>
      <c r="C30" s="24">
        <f t="shared" si="0"/>
        <v>24</v>
      </c>
      <c r="D30" s="26" t="s">
        <v>57</v>
      </c>
      <c r="E30" s="24" t="s">
        <v>16</v>
      </c>
      <c r="F30" s="11">
        <v>0.1</v>
      </c>
      <c r="G30" s="11">
        <v>10</v>
      </c>
      <c r="H30" s="11">
        <v>1</v>
      </c>
      <c r="I30" s="11">
        <v>0</v>
      </c>
      <c r="J30" s="11">
        <v>0</v>
      </c>
      <c r="K30" s="11">
        <v>1</v>
      </c>
      <c r="L30" s="11">
        <v>1</v>
      </c>
      <c r="N30" s="30">
        <v>26.21</v>
      </c>
      <c r="O30" s="38"/>
      <c r="P30" s="31"/>
      <c r="Q30" s="42">
        <f t="shared" ref="Q30:Q37" si="3">Q29+1</f>
        <v>24</v>
      </c>
      <c r="R30" s="42" t="s">
        <v>68</v>
      </c>
      <c r="S30" s="42" t="s">
        <v>66</v>
      </c>
      <c r="U30" s="41" t="s">
        <v>78</v>
      </c>
      <c r="V30" s="42"/>
      <c r="W30" s="42"/>
      <c r="X30" s="42"/>
      <c r="Y30" s="42"/>
    </row>
    <row r="31" spans="1:25">
      <c r="A31" s="23"/>
      <c r="B31" s="23"/>
      <c r="C31" s="24">
        <f t="shared" si="0"/>
        <v>25</v>
      </c>
      <c r="D31" s="26" t="s">
        <v>58</v>
      </c>
      <c r="E31" s="24" t="s">
        <v>35</v>
      </c>
      <c r="F31" s="11">
        <v>0</v>
      </c>
      <c r="G31" s="11">
        <v>0</v>
      </c>
      <c r="H31" s="11">
        <v>0</v>
      </c>
      <c r="O31" s="38"/>
      <c r="P31" s="31"/>
      <c r="Q31" s="42">
        <f t="shared" si="3"/>
        <v>25</v>
      </c>
      <c r="R31" s="42" t="s">
        <v>69</v>
      </c>
      <c r="S31" s="42" t="s">
        <v>66</v>
      </c>
      <c r="U31" s="43"/>
      <c r="V31" s="42" t="s">
        <v>76</v>
      </c>
      <c r="W31" s="42" t="s">
        <v>77</v>
      </c>
      <c r="X31" s="42" t="s">
        <v>79</v>
      </c>
      <c r="Y31" s="42" t="s">
        <v>44</v>
      </c>
    </row>
    <row r="32" spans="1:25">
      <c r="A32" s="23"/>
      <c r="B32" s="23"/>
      <c r="C32" s="24">
        <f t="shared" si="0"/>
        <v>26</v>
      </c>
      <c r="D32" s="26" t="s">
        <v>59</v>
      </c>
      <c r="E32" s="24" t="s">
        <v>32</v>
      </c>
      <c r="F32" s="11">
        <v>0</v>
      </c>
      <c r="G32" s="11">
        <v>0</v>
      </c>
      <c r="H32" s="11">
        <v>0</v>
      </c>
      <c r="O32" s="35"/>
      <c r="P32" s="31"/>
      <c r="Q32" s="42">
        <f t="shared" si="3"/>
        <v>26</v>
      </c>
      <c r="R32" s="42" t="s">
        <v>70</v>
      </c>
      <c r="S32" s="42" t="s">
        <v>66</v>
      </c>
    </row>
    <row r="33" spans="1:19">
      <c r="A33" s="23"/>
      <c r="B33" s="23"/>
      <c r="C33" s="24">
        <f t="shared" si="0"/>
        <v>27</v>
      </c>
      <c r="D33" s="26" t="s">
        <v>38</v>
      </c>
      <c r="E33" s="24" t="s">
        <v>35</v>
      </c>
      <c r="F33" s="39">
        <f>N33</f>
        <v>0</v>
      </c>
      <c r="G33" s="11">
        <v>0</v>
      </c>
      <c r="H33" s="11">
        <v>0</v>
      </c>
      <c r="O33" s="35"/>
      <c r="P33" s="31"/>
      <c r="Q33" s="42">
        <f t="shared" si="3"/>
        <v>27</v>
      </c>
      <c r="R33" s="42" t="s">
        <v>71</v>
      </c>
      <c r="S33" s="42" t="s">
        <v>66</v>
      </c>
    </row>
    <row r="34" spans="1:19">
      <c r="A34" s="23"/>
      <c r="B34" s="23"/>
      <c r="C34" s="24">
        <f t="shared" si="0"/>
        <v>28</v>
      </c>
      <c r="D34" s="26" t="s">
        <v>40</v>
      </c>
      <c r="E34" s="24" t="s">
        <v>16</v>
      </c>
      <c r="F34" s="39">
        <f>N34</f>
        <v>0.32500000000000001</v>
      </c>
      <c r="G34" s="39">
        <v>0</v>
      </c>
      <c r="H34" s="39">
        <v>0</v>
      </c>
      <c r="N34" s="30">
        <v>0.32500000000000001</v>
      </c>
      <c r="O34" s="35"/>
      <c r="P34" s="31"/>
      <c r="Q34" s="42">
        <f t="shared" si="3"/>
        <v>28</v>
      </c>
      <c r="R34" s="42" t="s">
        <v>72</v>
      </c>
      <c r="S34" s="42">
        <v>1</v>
      </c>
    </row>
    <row r="35" spans="1:19">
      <c r="A35" s="23"/>
      <c r="B35" s="23"/>
      <c r="C35" s="24">
        <f t="shared" si="0"/>
        <v>29</v>
      </c>
      <c r="D35" s="26" t="s">
        <v>62</v>
      </c>
      <c r="E35" s="24" t="s">
        <v>35</v>
      </c>
      <c r="F35" s="36">
        <v>1</v>
      </c>
      <c r="G35" s="36">
        <v>100</v>
      </c>
      <c r="H35" s="36">
        <v>1</v>
      </c>
      <c r="I35" s="11">
        <v>0</v>
      </c>
      <c r="J35" s="11">
        <v>0</v>
      </c>
      <c r="K35" s="11">
        <v>1</v>
      </c>
      <c r="L35" s="11">
        <v>1</v>
      </c>
      <c r="N35" s="30">
        <v>0.28720000000000001</v>
      </c>
      <c r="O35" s="35"/>
      <c r="P35" s="31"/>
      <c r="Q35" s="42">
        <f t="shared" si="3"/>
        <v>29</v>
      </c>
      <c r="R35" s="42" t="s">
        <v>17</v>
      </c>
      <c r="S35" s="42">
        <v>1</v>
      </c>
    </row>
    <row r="36" spans="1:19">
      <c r="A36" s="23"/>
      <c r="B36" s="23"/>
      <c r="C36" s="24">
        <f t="shared" si="0"/>
        <v>30</v>
      </c>
      <c r="D36" s="26" t="s">
        <v>42</v>
      </c>
      <c r="E36" s="24" t="s">
        <v>42</v>
      </c>
      <c r="F36" s="11">
        <v>0</v>
      </c>
      <c r="G36" s="11">
        <v>0</v>
      </c>
      <c r="H36" s="11">
        <v>0</v>
      </c>
      <c r="M36" s="36"/>
      <c r="N36" s="28"/>
      <c r="P36" s="31"/>
      <c r="Q36" s="42">
        <f t="shared" si="3"/>
        <v>30</v>
      </c>
      <c r="R36" s="42" t="s">
        <v>17</v>
      </c>
      <c r="S36" s="42">
        <v>1</v>
      </c>
    </row>
    <row r="37" spans="1:19">
      <c r="A37" s="29" t="s">
        <v>52</v>
      </c>
      <c r="B37" s="27"/>
      <c r="C37" s="19">
        <f t="shared" si="0"/>
        <v>31</v>
      </c>
      <c r="D37" s="21" t="s">
        <v>51</v>
      </c>
      <c r="E37" s="19"/>
      <c r="N37" s="30">
        <v>102</v>
      </c>
      <c r="P37" s="31" t="s">
        <v>81</v>
      </c>
      <c r="Q37" s="42">
        <f t="shared" si="3"/>
        <v>31</v>
      </c>
      <c r="R37" s="42" t="s">
        <v>19</v>
      </c>
      <c r="S37" s="42" t="s">
        <v>82</v>
      </c>
    </row>
    <row r="38" spans="1:19">
      <c r="A38" s="29"/>
      <c r="B38" s="27"/>
      <c r="C38" s="19">
        <f t="shared" si="0"/>
        <v>32</v>
      </c>
      <c r="D38" s="21" t="s">
        <v>63</v>
      </c>
      <c r="E38" s="19"/>
      <c r="N38" s="30">
        <v>0.02</v>
      </c>
      <c r="P38" s="31" t="s">
        <v>88</v>
      </c>
      <c r="Q38" s="42">
        <f>Q37+1</f>
        <v>32</v>
      </c>
      <c r="R38" s="42" t="s">
        <v>20</v>
      </c>
      <c r="S38" s="42">
        <v>1</v>
      </c>
    </row>
    <row r="39" spans="1:19">
      <c r="A39" s="29"/>
      <c r="B39" s="27"/>
      <c r="C39" s="19">
        <f t="shared" si="0"/>
        <v>33</v>
      </c>
      <c r="D39" s="21" t="s">
        <v>64</v>
      </c>
      <c r="E39" s="19"/>
      <c r="N39" s="30">
        <v>1033</v>
      </c>
      <c r="P39" s="31"/>
      <c r="Q39" s="42">
        <f t="shared" ref="Q39:Q61" si="4">Q38+1</f>
        <v>33</v>
      </c>
      <c r="R39" s="42" t="s">
        <v>67</v>
      </c>
      <c r="S39" s="42" t="s">
        <v>66</v>
      </c>
    </row>
    <row r="40" spans="1:19">
      <c r="A40" s="29"/>
      <c r="B40" s="27"/>
      <c r="C40" s="19">
        <f t="shared" si="0"/>
        <v>34</v>
      </c>
      <c r="D40" s="21" t="s">
        <v>65</v>
      </c>
      <c r="E40" s="19"/>
      <c r="N40" s="30">
        <v>0</v>
      </c>
      <c r="P40" s="31"/>
      <c r="Q40" s="42">
        <f t="shared" si="4"/>
        <v>34</v>
      </c>
      <c r="R40" s="42" t="s">
        <v>68</v>
      </c>
      <c r="S40" s="42" t="s">
        <v>66</v>
      </c>
    </row>
    <row r="41" spans="1:19">
      <c r="C41" s="11"/>
      <c r="D41" s="11"/>
      <c r="P41" s="31"/>
      <c r="Q41" s="42">
        <f t="shared" si="4"/>
        <v>35</v>
      </c>
      <c r="R41" s="42" t="s">
        <v>69</v>
      </c>
      <c r="S41" s="42" t="s">
        <v>66</v>
      </c>
    </row>
    <row r="42" spans="1:19">
      <c r="P42" s="31"/>
      <c r="Q42" s="42">
        <f t="shared" si="4"/>
        <v>36</v>
      </c>
      <c r="R42" s="42" t="s">
        <v>70</v>
      </c>
      <c r="S42" s="42" t="s">
        <v>66</v>
      </c>
    </row>
    <row r="43" spans="1:19">
      <c r="P43" s="31"/>
      <c r="Q43" s="42">
        <f t="shared" si="4"/>
        <v>37</v>
      </c>
      <c r="R43" s="42" t="s">
        <v>71</v>
      </c>
      <c r="S43" s="42" t="s">
        <v>66</v>
      </c>
    </row>
    <row r="44" spans="1:19">
      <c r="P44" s="31"/>
      <c r="Q44" s="42">
        <f t="shared" si="4"/>
        <v>38</v>
      </c>
      <c r="R44" s="42" t="s">
        <v>72</v>
      </c>
      <c r="S44" s="42">
        <v>1</v>
      </c>
    </row>
    <row r="45" spans="1:19">
      <c r="P45" s="31"/>
      <c r="Q45" s="42">
        <f t="shared" si="4"/>
        <v>39</v>
      </c>
      <c r="R45" s="42" t="s">
        <v>17</v>
      </c>
      <c r="S45" s="42">
        <v>1</v>
      </c>
    </row>
    <row r="46" spans="1:19">
      <c r="P46" s="31"/>
      <c r="Q46" s="42">
        <f t="shared" si="4"/>
        <v>40</v>
      </c>
      <c r="R46" s="42" t="s">
        <v>17</v>
      </c>
      <c r="S46" s="42">
        <v>1</v>
      </c>
    </row>
    <row r="47" spans="1:19">
      <c r="P47" s="31" t="s">
        <v>73</v>
      </c>
      <c r="Q47" s="42">
        <f t="shared" si="4"/>
        <v>41</v>
      </c>
      <c r="R47" s="42" t="s">
        <v>19</v>
      </c>
      <c r="S47" s="42" t="s">
        <v>83</v>
      </c>
    </row>
    <row r="48" spans="1:19">
      <c r="P48" s="31"/>
      <c r="Q48" s="42">
        <f t="shared" si="4"/>
        <v>42</v>
      </c>
      <c r="R48" s="42" t="s">
        <v>20</v>
      </c>
      <c r="S48" s="42">
        <v>1</v>
      </c>
    </row>
    <row r="49" spans="16:19">
      <c r="P49" s="31"/>
      <c r="Q49" s="42">
        <f t="shared" si="4"/>
        <v>43</v>
      </c>
      <c r="R49" s="42" t="s">
        <v>67</v>
      </c>
      <c r="S49" s="42" t="s">
        <v>66</v>
      </c>
    </row>
    <row r="50" spans="16:19">
      <c r="P50" s="31"/>
      <c r="Q50" s="42">
        <f t="shared" si="4"/>
        <v>44</v>
      </c>
      <c r="R50" s="42" t="s">
        <v>68</v>
      </c>
      <c r="S50" s="42" t="s">
        <v>66</v>
      </c>
    </row>
    <row r="51" spans="16:19">
      <c r="P51" s="31"/>
      <c r="Q51" s="42">
        <f t="shared" si="4"/>
        <v>45</v>
      </c>
      <c r="R51" s="42" t="s">
        <v>69</v>
      </c>
      <c r="S51" s="42" t="s">
        <v>66</v>
      </c>
    </row>
    <row r="52" spans="16:19">
      <c r="P52" s="31"/>
      <c r="Q52" s="42">
        <f t="shared" si="4"/>
        <v>46</v>
      </c>
      <c r="R52" s="42" t="s">
        <v>70</v>
      </c>
      <c r="S52" s="42" t="s">
        <v>66</v>
      </c>
    </row>
    <row r="53" spans="16:19">
      <c r="P53" s="31"/>
      <c r="Q53" s="42">
        <f t="shared" si="4"/>
        <v>47</v>
      </c>
      <c r="R53" s="42" t="s">
        <v>71</v>
      </c>
      <c r="S53" s="42" t="s">
        <v>66</v>
      </c>
    </row>
    <row r="54" spans="16:19">
      <c r="P54" s="31"/>
      <c r="Q54" s="42">
        <f t="shared" si="4"/>
        <v>48</v>
      </c>
      <c r="R54" s="42" t="s">
        <v>72</v>
      </c>
      <c r="S54" s="42">
        <v>1</v>
      </c>
    </row>
    <row r="55" spans="16:19">
      <c r="P55" s="31"/>
      <c r="Q55" s="42">
        <f t="shared" si="4"/>
        <v>49</v>
      </c>
      <c r="R55" s="42" t="s">
        <v>17</v>
      </c>
      <c r="S55" s="42">
        <v>1</v>
      </c>
    </row>
    <row r="56" spans="16:19">
      <c r="P56" s="31"/>
      <c r="Q56" s="42">
        <f t="shared" si="4"/>
        <v>50</v>
      </c>
      <c r="R56" s="42" t="s">
        <v>17</v>
      </c>
      <c r="S56" s="42">
        <v>1</v>
      </c>
    </row>
    <row r="57" spans="16:19">
      <c r="P57" s="31" t="s">
        <v>74</v>
      </c>
      <c r="Q57" s="42">
        <f t="shared" si="4"/>
        <v>51</v>
      </c>
      <c r="R57" s="42" t="s">
        <v>67</v>
      </c>
      <c r="S57" s="42">
        <v>1</v>
      </c>
    </row>
    <row r="58" spans="16:19">
      <c r="P58" s="31"/>
      <c r="Q58" s="42">
        <f t="shared" si="4"/>
        <v>52</v>
      </c>
      <c r="R58" s="42" t="s">
        <v>68</v>
      </c>
      <c r="S58" s="42">
        <v>1</v>
      </c>
    </row>
    <row r="59" spans="16:19">
      <c r="P59" s="31"/>
      <c r="Q59" s="42">
        <f t="shared" si="4"/>
        <v>53</v>
      </c>
      <c r="R59" s="42" t="s">
        <v>69</v>
      </c>
      <c r="S59" s="42">
        <v>1</v>
      </c>
    </row>
    <row r="60" spans="16:19">
      <c r="P60" s="31"/>
      <c r="Q60" s="42">
        <f t="shared" si="4"/>
        <v>54</v>
      </c>
      <c r="R60" s="42" t="s">
        <v>70</v>
      </c>
      <c r="S60" s="42">
        <v>1</v>
      </c>
    </row>
    <row r="61" spans="16:19">
      <c r="P61" s="31"/>
      <c r="Q61" s="42">
        <f t="shared" si="4"/>
        <v>55</v>
      </c>
      <c r="R61" s="42" t="s">
        <v>71</v>
      </c>
      <c r="S61" s="42">
        <v>1</v>
      </c>
    </row>
    <row r="62" spans="16:19">
      <c r="Q62" s="11"/>
      <c r="R62" s="11"/>
      <c r="S62" s="11"/>
    </row>
    <row r="63" spans="16:19">
      <c r="R63" s="11"/>
      <c r="S63" s="11"/>
    </row>
    <row r="64" spans="16:19">
      <c r="Q64" s="11"/>
      <c r="R64" s="11"/>
      <c r="S64" s="11"/>
    </row>
    <row r="65" spans="17:19">
      <c r="R65" s="11"/>
      <c r="S65" s="11"/>
    </row>
    <row r="66" spans="17:19">
      <c r="Q66" s="11"/>
      <c r="R66" s="11"/>
      <c r="S66" s="11"/>
    </row>
    <row r="67" spans="17:19">
      <c r="Q67" s="2"/>
    </row>
    <row r="68" spans="17:19">
      <c r="Q68" s="2"/>
    </row>
    <row r="69" spans="17:19">
      <c r="Q69" s="2"/>
    </row>
    <row r="70" spans="17:19">
      <c r="Q70" s="2"/>
    </row>
    <row r="71" spans="17:19">
      <c r="Q71" s="2"/>
    </row>
    <row r="72" spans="17:19">
      <c r="Q72" s="2"/>
    </row>
    <row r="73" spans="17:19">
      <c r="Q73" s="2"/>
    </row>
    <row r="74" spans="17:19">
      <c r="Q74" s="2"/>
    </row>
    <row r="75" spans="17:19">
      <c r="Q75" s="2"/>
    </row>
    <row r="76" spans="17:19">
      <c r="Q76" s="2"/>
    </row>
    <row r="77" spans="17:19">
      <c r="Q77" s="2"/>
    </row>
    <row r="78" spans="17:19">
      <c r="Q78" s="2"/>
    </row>
    <row r="79" spans="17:19">
      <c r="Q79" s="2"/>
    </row>
    <row r="80" spans="17:19">
      <c r="Q80" s="2"/>
    </row>
    <row r="81" spans="16:17">
      <c r="Q81" s="2"/>
    </row>
    <row r="82" spans="16:17">
      <c r="Q82" s="2"/>
    </row>
    <row r="83" spans="16:17">
      <c r="Q83" s="2"/>
    </row>
    <row r="84" spans="16:17">
      <c r="Q84" s="2"/>
    </row>
    <row r="85" spans="16:17">
      <c r="Q85" s="2"/>
    </row>
    <row r="86" spans="16:17">
      <c r="Q86" s="2"/>
    </row>
    <row r="87" spans="16:17">
      <c r="Q87" s="2"/>
    </row>
    <row r="88" spans="16:17">
      <c r="Q88" s="2"/>
    </row>
    <row r="89" spans="16:17">
      <c r="P89" s="31"/>
      <c r="Q89" s="2"/>
    </row>
    <row r="90" spans="16:17">
      <c r="P90" s="31"/>
      <c r="Q90" s="2"/>
    </row>
    <row r="91" spans="16:17">
      <c r="P91" s="31"/>
      <c r="Q91" s="2"/>
    </row>
    <row r="92" spans="16:17">
      <c r="P92" s="31"/>
      <c r="Q92" s="2"/>
    </row>
    <row r="93" spans="16:17">
      <c r="P93" s="31"/>
      <c r="Q93" s="2"/>
    </row>
    <row r="94" spans="16:17">
      <c r="P94" s="31"/>
      <c r="Q94" s="2"/>
    </row>
    <row r="95" spans="16:17">
      <c r="Q95" s="2"/>
    </row>
  </sheetData>
  <phoneticPr fontId="3"/>
  <pageMargins left="0.7" right="0.7" top="0.75" bottom="0.75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2013-11-26T13:24:47Z</dcterms:modified>
</cp:coreProperties>
</file>