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-19200" yWindow="-440" windowWidth="19200" windowHeight="21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1" l="1"/>
  <c r="F43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<sst xmlns="http://schemas.openxmlformats.org/spreadsheetml/2006/main" count="359" uniqueCount="132">
  <si>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</si>
  <si>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</si>
  <si>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</si>
  <si>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</si>
  <si>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</si>
  <si>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</si>
  <si>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</si>
  <si>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</si>
  <si>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</si>
  <si>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</si>
  <si>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</si>
  <si>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</si>
  <si>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</si>
  <si>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</si>
  <si>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</si>
  <si>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</si>
  <si>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</si>
  <si>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</si>
  <si>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</si>
  <si>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</si>
  <si>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</si>
  <si>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</si>
  <si>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</si>
  <si>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</si>
  <si>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</si>
  <si>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</si>
  <si>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</si>
  <si>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</si>
  <si>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</si>
  <si>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</si>
  <si>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</si>
  <si>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</si>
  <si>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</si>
  <si>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</si>
  <si>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</si>
  <si>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</si>
  <si>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</si>
  <si>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</si>
  <si>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</si>
  <si>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</si>
  <si>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</si>
  <si>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</si>
  <si>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</si>
  <si>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</si>
  <si>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</si>
  <si>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</si>
  <si>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</si>
  <si>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</si>
  <si>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</si>
  <si>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</si>
  <si>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</si>
  <si>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</si>
  <si>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</si>
  <si>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</si>
  <si>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</si>
  <si>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</si>
  <si>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</si>
  <si>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</si>
  <si>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</si>
  <si>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</si>
  <si>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</si>
  <si>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</si>
  <si>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</si>
  <si>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</si>
  <si>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</si>
  <si>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</si>
  <si>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</si>
  <si>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</si>
  <si>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</si>
  <si>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</si>
  <si>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</si>
  <si>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</si>
  <si>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</si>
  <si>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</si>
  <si>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</si>
  <si>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</si>
  <si>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</si>
  <si>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</si>
  <si>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</si>
  <si>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</si>
  <si>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</si>
  <si>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</si>
  <si>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</si>
  <si>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</si>
  <si>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</si>
  <si>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</si>
  <si>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</si>
  <si>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</si>
  <si>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</si>
  <si>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</si>
  <si>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</si>
  <si>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</si>
  <si>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</si>
  <si>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</si>
  <si>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</si>
  <si>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</si>
  <si>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</si>
  <si>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</si>
  <si>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</si>
  <si>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</si>
  <si>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</si>
  <si>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</si>
  <si>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</si>
  <si>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</si>
  <si>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</si>
  <si>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</si>
  <si>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</si>
  <si>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</si>
  <si>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</si>
  <si>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</si>
  <si>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</si>
  <si>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</si>
  <si>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</si>
  <si>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</si>
  <si>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</si>
  <si>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</si>
  <si>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</si>
  <si>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</si>
  <si>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</si>
  <si>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</si>
  <si>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</si>
  <si>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</si>
  <si>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</si>
  <si>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</si>
  <si>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</si>
  <si>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</si>
  <si>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</si>
  <si>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CLr,int_2</t>
    <phoneticPr fontId="1"/>
  </si>
  <si>
    <t>CLr,int_3</t>
    <phoneticPr fontId="1"/>
  </si>
  <si>
    <t>CLr,int_4</t>
    <phoneticPr fontId="1"/>
  </si>
  <si>
    <t>7-hydroxychlorpromazine</t>
    <phoneticPr fontId="1"/>
  </si>
  <si>
    <t>2D6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</si>
</sst>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ハイパーリンク" xfId="1561" builtinId="8" hidden="1"/>
    <cellStyle name="ハイパーリンク" xfId="1563" builtinId="8" hidden="1"/>
    <cellStyle name="ハイパーリンク" xfId="1565" builtinId="8" hidden="1"/>
    <cellStyle name="ハイパーリンク" xfId="1567" builtinId="8" hidden="1"/>
    <cellStyle name="ハイパーリンク" xfId="1569" builtinId="8" hidden="1"/>
    <cellStyle name="ハイパーリンク" xfId="1571" builtinId="8" hidden="1"/>
    <cellStyle name="ハイパーリンク" xfId="15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  <cellStyle name="表示済みのハイパーリンク" xfId="1562" builtinId="9" hidden="1"/>
    <cellStyle name="表示済みのハイパーリンク" xfId="1564" builtinId="9" hidden="1"/>
    <cellStyle name="表示済みのハイパーリンク" xfId="1566" builtinId="9" hidden="1"/>
    <cellStyle name="表示済みのハイパーリンク" xfId="1568" builtinId="9" hidden="1"/>
    <cellStyle name="表示済みのハイパーリンク" xfId="1570" builtinId="9" hidden="1"/>
    <cellStyle name="表示済みのハイパーリンク" xfId="1572" builtinId="9" hidden="1"/>
    <cellStyle name="表示済みのハイパーリンク" xfId="15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76" activePane="bottomRight" state="frozen"/>
      <selection pane="topRight" activeCell="D1" sqref="D1"/>
      <selection pane="bottomLeft" activeCell="A7" sqref="A7"/>
      <selection pane="bottomRight" activeCell="I88" sqref="I88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119</v>
      </c>
      <c r="G2" s="13" t="s">
        <v>122</v>
      </c>
      <c r="H2" s="20" t="s">
        <v>120</v>
      </c>
      <c r="J2" s="13" t="s">
        <v>121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0.68469652796183411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125</v>
      </c>
      <c r="E16" s="26" t="s">
        <v>70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9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78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79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86</v>
      </c>
      <c r="B20" s="29" t="s">
        <v>66</v>
      </c>
      <c r="C20" s="26">
        <f t="shared" si="0"/>
        <v>15</v>
      </c>
      <c r="D20" s="28" t="s">
        <v>90</v>
      </c>
      <c r="E20" s="26" t="s">
        <v>74</v>
      </c>
      <c r="F20" s="57">
        <v>0.1</v>
      </c>
      <c r="G20" s="57">
        <v>10</v>
      </c>
      <c r="H20" s="57">
        <v>1</v>
      </c>
      <c r="I20" s="57">
        <v>0</v>
      </c>
      <c r="J20" s="57">
        <v>0</v>
      </c>
      <c r="K20" s="57">
        <v>1</v>
      </c>
      <c r="L20" s="57">
        <v>1</v>
      </c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131</v>
      </c>
      <c r="C21" s="26">
        <f t="shared" si="0"/>
        <v>16</v>
      </c>
      <c r="D21" s="28" t="s">
        <v>24</v>
      </c>
      <c r="E21" s="26" t="s">
        <v>104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130</v>
      </c>
      <c r="B22" s="59" t="s">
        <v>34</v>
      </c>
      <c r="C22" s="26">
        <f t="shared" si="0"/>
        <v>17</v>
      </c>
      <c r="D22" s="28" t="s">
        <v>25</v>
      </c>
      <c r="E22" s="26" t="s">
        <v>104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34</v>
      </c>
      <c r="C23" s="26">
        <f t="shared" si="0"/>
        <v>18</v>
      </c>
      <c r="D23" s="28" t="s">
        <v>26</v>
      </c>
      <c r="E23" s="26" t="s">
        <v>104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77</v>
      </c>
      <c r="C24" s="26">
        <f t="shared" si="0"/>
        <v>19</v>
      </c>
      <c r="D24" s="28" t="s">
        <v>80</v>
      </c>
      <c r="E24" s="26" t="s">
        <v>104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2D6</v>
      </c>
      <c r="C25" s="26">
        <f t="shared" si="0"/>
        <v>20</v>
      </c>
      <c r="D25" s="28" t="s">
        <v>27</v>
      </c>
      <c r="E25" s="26" t="s">
        <v>104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126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104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21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104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21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81</v>
      </c>
      <c r="E28" s="26" t="s">
        <v>104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21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2D6</v>
      </c>
      <c r="C29" s="26">
        <f t="shared" si="0"/>
        <v>24</v>
      </c>
      <c r="D29" s="28" t="s">
        <v>30</v>
      </c>
      <c r="E29" s="26" t="s">
        <v>104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104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104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82</v>
      </c>
      <c r="E32" s="26" t="s">
        <v>104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102</v>
      </c>
      <c r="B33" s="29" t="str">
        <f t="shared" si="1"/>
        <v>2D6</v>
      </c>
      <c r="C33" s="26">
        <f t="shared" si="0"/>
        <v>28</v>
      </c>
      <c r="D33" s="25" t="str">
        <f>CONCATENATE("CL_",B33)</f>
        <v>CL_2D6</v>
      </c>
      <c r="E33" s="26" t="s">
        <v>104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104</v>
      </c>
      <c r="F34" s="56">
        <v>0</v>
      </c>
      <c r="G34" s="56">
        <v>0</v>
      </c>
      <c r="H34" s="56">
        <v>0</v>
      </c>
      <c r="I34" s="56"/>
      <c r="J34" s="56"/>
      <c r="K34" s="56"/>
      <c r="L34" s="56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104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101</v>
      </c>
      <c r="B36" s="29" t="s">
        <v>98</v>
      </c>
      <c r="C36" s="26">
        <f t="shared" si="0"/>
        <v>31</v>
      </c>
      <c r="D36" s="27" t="s">
        <v>97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105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123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127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128</v>
      </c>
      <c r="E43" s="26"/>
      <c r="F43" s="53">
        <f>N43*$F$41/($F$41-N43)</f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129</v>
      </c>
      <c r="E44" s="26"/>
      <c r="F44" s="53">
        <f>N44*$F$41/($F$41-N44)</f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87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112</v>
      </c>
      <c r="Q46" s="7">
        <v>41</v>
      </c>
      <c r="R46" s="13" t="s">
        <v>38</v>
      </c>
      <c r="S46" s="13">
        <v>0</v>
      </c>
      <c r="T46" s="13">
        <v>0</v>
      </c>
      <c r="U46" s="13" t="s">
        <v>113</v>
      </c>
      <c r="V46" s="13">
        <v>0</v>
      </c>
    </row>
    <row r="47" spans="1:22">
      <c r="A47" s="31" t="str">
        <f>A22</f>
        <v>7-hydroxychlorpromazine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124</v>
      </c>
      <c r="E51" s="32" t="s">
        <v>70</v>
      </c>
      <c r="F51" s="53">
        <v>0</v>
      </c>
      <c r="G51" s="53">
        <v>0</v>
      </c>
      <c r="H51" s="53">
        <v>0</v>
      </c>
      <c r="I51" s="53"/>
      <c r="J51" s="53"/>
      <c r="K51" s="53"/>
      <c r="L51" s="53"/>
      <c r="M51" s="21"/>
      <c r="N51" s="21"/>
      <c r="O51" s="49"/>
      <c r="Q51" s="13">
        <v>46</v>
      </c>
      <c r="R51" s="13" t="s">
        <v>39</v>
      </c>
      <c r="S51" s="13">
        <v>1</v>
      </c>
      <c r="T51" s="13" t="s">
        <v>114</v>
      </c>
      <c r="U51" s="13">
        <v>0</v>
      </c>
      <c r="V51" s="13">
        <v>0</v>
      </c>
    </row>
    <row r="52" spans="1:22">
      <c r="A52" s="31"/>
      <c r="B52" s="35" t="str">
        <f>B21</f>
        <v>2D6</v>
      </c>
      <c r="C52" s="32">
        <f t="shared" si="0"/>
        <v>47</v>
      </c>
      <c r="D52" s="33" t="s">
        <v>83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84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85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101</v>
      </c>
      <c r="B55" s="35" t="s">
        <v>98</v>
      </c>
      <c r="C55" s="32">
        <f t="shared" si="0"/>
        <v>50</v>
      </c>
      <c r="D55" s="54" t="s">
        <v>97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/>
      <c r="O56" s="47"/>
      <c r="P56" s="17" t="s">
        <v>111</v>
      </c>
      <c r="Q56" s="7">
        <v>51</v>
      </c>
      <c r="R56" s="13" t="s">
        <v>38</v>
      </c>
      <c r="S56" s="13">
        <v>0</v>
      </c>
      <c r="T56" s="13">
        <v>0</v>
      </c>
      <c r="U56" s="13" t="s">
        <v>106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124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39</v>
      </c>
      <c r="S61" s="13">
        <v>1</v>
      </c>
      <c r="T61" s="13" t="s">
        <v>115</v>
      </c>
      <c r="U61" s="13">
        <v>0</v>
      </c>
      <c r="V61" s="13">
        <v>0</v>
      </c>
    </row>
    <row r="62" spans="1:22">
      <c r="A62" s="29"/>
      <c r="B62" s="29" t="str">
        <f>B21</f>
        <v>2D6</v>
      </c>
      <c r="C62" s="26">
        <f t="shared" si="0"/>
        <v>57</v>
      </c>
      <c r="D62" s="28" t="s">
        <v>83</v>
      </c>
      <c r="E62" s="26" t="s">
        <v>104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84</v>
      </c>
      <c r="E63" s="26" t="s">
        <v>104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85</v>
      </c>
      <c r="E64" s="26" t="s">
        <v>104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100</v>
      </c>
      <c r="B65" s="29" t="s">
        <v>33</v>
      </c>
      <c r="C65" s="26">
        <f t="shared" si="0"/>
        <v>60</v>
      </c>
      <c r="D65" s="28" t="s">
        <v>99</v>
      </c>
      <c r="E65" s="26" t="s">
        <v>103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124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2D6</v>
      </c>
      <c r="C72" s="32">
        <f t="shared" si="4"/>
        <v>67</v>
      </c>
      <c r="D72" s="33" t="s">
        <v>83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84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85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101</v>
      </c>
      <c r="B75" s="35" t="s">
        <v>98</v>
      </c>
      <c r="C75" s="32">
        <f t="shared" si="4"/>
        <v>70</v>
      </c>
      <c r="D75" s="54" t="s">
        <v>97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107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124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91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92</v>
      </c>
      <c r="E85" s="26" t="s">
        <v>93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108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124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91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92</v>
      </c>
      <c r="E95" s="32" t="s">
        <v>93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318.87</v>
      </c>
    </row>
    <row r="96" spans="1:17">
      <c r="A96" s="31" t="s">
        <v>43</v>
      </c>
      <c r="B96" s="31" t="str">
        <f>A22</f>
        <v>7-hydroxychlorpromazine</v>
      </c>
      <c r="C96" s="32">
        <f t="shared" si="4"/>
        <v>91</v>
      </c>
      <c r="D96" s="33" t="s">
        <v>89</v>
      </c>
      <c r="E96" s="32" t="s">
        <v>34</v>
      </c>
      <c r="F96" s="53">
        <f>N96/N95</f>
        <v>1.0501740521215543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334.86900000000003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89</v>
      </c>
      <c r="E97" s="32" t="s">
        <v>34</v>
      </c>
      <c r="F97" s="57">
        <v>1</v>
      </c>
      <c r="G97" s="53">
        <v>0</v>
      </c>
      <c r="H97" s="53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89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88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88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107</v>
      </c>
      <c r="B101" s="38" t="str">
        <f>B21</f>
        <v>2D6</v>
      </c>
      <c r="C101" s="26">
        <f t="shared" ref="C101" si="6">C100+1</f>
        <v>96</v>
      </c>
      <c r="D101" s="28" t="s">
        <v>94</v>
      </c>
      <c r="E101" s="26" t="s">
        <v>110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95</v>
      </c>
      <c r="E102" s="26" t="s">
        <v>110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96</v>
      </c>
      <c r="E103" s="26" t="s">
        <v>110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MBI_2D6</v>
      </c>
      <c r="C104" s="26">
        <f t="shared" si="7"/>
        <v>99</v>
      </c>
      <c r="D104" s="28" t="s">
        <v>116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117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118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109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108</v>
      </c>
      <c r="B108" s="38" t="str">
        <f>B101</f>
        <v>2D6</v>
      </c>
      <c r="C108" s="26">
        <f t="shared" si="7"/>
        <v>103</v>
      </c>
      <c r="D108" s="28" t="s">
        <v>94</v>
      </c>
      <c r="E108" s="26" t="s">
        <v>110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95</v>
      </c>
      <c r="E109" s="26" t="s">
        <v>110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96</v>
      </c>
      <c r="E110" s="26" t="s">
        <v>110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MBI_2D6</v>
      </c>
      <c r="C111" s="26">
        <f t="shared" si="7"/>
        <v>106</v>
      </c>
      <c r="D111" s="28" t="s">
        <v>116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117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118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2013-11-13T09:58:06Z</dcterms:modified>
</cp:coreProperties>
</file>