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613"/>
  <workbookPr showInkAnnotation="0" autoCompressPictures="0"/>
  <bookViews>
    <workbookView xWindow="-38400" yWindow="-440" windowWidth="19200" windowHeight="216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1" l="1"/>
  <c r="L4" i="1"/>
  <c r="D3" i="1"/>
  <c r="E4" i="1"/>
  <c r="U20" i="1"/>
  <c r="T20" i="1"/>
  <c r="S20" i="1"/>
  <c r="R20" i="1"/>
  <c r="Q20" i="1"/>
  <c r="P20" i="1"/>
  <c r="N20" i="1"/>
  <c r="M20" i="1"/>
  <c r="L20" i="1"/>
  <c r="K20" i="1"/>
  <c r="J20" i="1"/>
  <c r="I20" i="1"/>
  <c r="G20" i="1"/>
  <c r="F20" i="1"/>
  <c r="E20" i="1"/>
  <c r="D20" i="1"/>
  <c r="C20" i="1"/>
  <c r="B20" i="1"/>
</calcChain>
</file>

<file path=xl/sharedStrings.xml><?xml version="1.0" encoding="utf-8"?>
<sst xmlns="http://schemas.openxmlformats.org/spreadsheetml/2006/main" count="53" uniqueCount="41">
  <si>
    <t>kg</t>
    <phoneticPr fontId="2"/>
  </si>
  <si>
    <t>unit</t>
    <phoneticPr fontId="2"/>
  </si>
  <si>
    <t>min value</t>
    <phoneticPr fontId="2"/>
  </si>
  <si>
    <t>max value</t>
    <phoneticPr fontId="2"/>
  </si>
  <si>
    <t>0:fix,1:free,2:min,3:max,4both</t>
    <phoneticPr fontId="2"/>
  </si>
  <si>
    <t>AUCp</t>
    <phoneticPr fontId="2"/>
  </si>
  <si>
    <t>ug min / ml</t>
    <phoneticPr fontId="2"/>
  </si>
  <si>
    <t>ng min / ml</t>
    <phoneticPr fontId="2"/>
  </si>
  <si>
    <t>ng hr / ml</t>
    <phoneticPr fontId="2"/>
  </si>
  <si>
    <t>AUCb</t>
    <phoneticPr fontId="2"/>
  </si>
  <si>
    <t>= ug hr / l</t>
    <phoneticPr fontId="2"/>
  </si>
  <si>
    <t>ug hr / l</t>
    <phoneticPr fontId="2"/>
  </si>
  <si>
    <t>Rb</t>
    <phoneticPr fontId="2"/>
  </si>
  <si>
    <t>Lanso</t>
    <phoneticPr fontId="2"/>
  </si>
  <si>
    <t>Lanso + Inhi</t>
    <phoneticPr fontId="2"/>
  </si>
  <si>
    <t>5OH + inhi</t>
    <phoneticPr fontId="2"/>
  </si>
  <si>
    <t>5OH</t>
    <phoneticPr fontId="2"/>
  </si>
  <si>
    <t>Sulfone</t>
    <phoneticPr fontId="2"/>
  </si>
  <si>
    <t>Sulfone + inhi</t>
    <phoneticPr fontId="2"/>
  </si>
  <si>
    <t>EM</t>
    <phoneticPr fontId="2"/>
  </si>
  <si>
    <t>IM</t>
    <phoneticPr fontId="2"/>
  </si>
  <si>
    <t>PM</t>
    <phoneticPr fontId="2"/>
  </si>
  <si>
    <t>input</t>
    <phoneticPr fontId="2"/>
  </si>
  <si>
    <t>parameter</t>
    <phoneticPr fontId="2"/>
  </si>
  <si>
    <t>min</t>
    <phoneticPr fontId="2"/>
  </si>
  <si>
    <t>max</t>
    <phoneticPr fontId="2"/>
  </si>
  <si>
    <t>isLog</t>
    <phoneticPr fontId="2"/>
  </si>
  <si>
    <t>sep</t>
    <phoneticPr fontId="2"/>
  </si>
  <si>
    <t>D</t>
    <phoneticPr fontId="2"/>
  </si>
  <si>
    <t>ug/kg</t>
    <phoneticPr fontId="2"/>
  </si>
  <si>
    <t>mean (mg)</t>
    <phoneticPr fontId="2"/>
  </si>
  <si>
    <t>fBCLint</t>
    <phoneticPr fontId="2"/>
  </si>
  <si>
    <t>L/hr/kg</t>
    <phoneticPr fontId="2"/>
  </si>
  <si>
    <t>AUC</t>
    <phoneticPr fontId="2"/>
  </si>
  <si>
    <t>ng hr/ml</t>
    <phoneticPr fontId="2"/>
  </si>
  <si>
    <t>9,10</t>
    <phoneticPr fontId="2"/>
  </si>
  <si>
    <t>CL12,k21</t>
    <phoneticPr fontId="2"/>
  </si>
  <si>
    <t>44,45</t>
    <phoneticPr fontId="2"/>
  </si>
  <si>
    <t>CL12,k21</t>
    <phoneticPr fontId="2"/>
  </si>
  <si>
    <t>CLr</t>
    <phoneticPr fontId="2"/>
  </si>
  <si>
    <t>fBCLint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</si>
</sst>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ＭＳ Ｐゴシック"/>
      <family val="2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6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ill="1" applyAlignment="1">
      <alignment horizontal="center"/>
    </xf>
    <xf numFmtId="0" fontId="0" fillId="0" borderId="0" xfId="0" quotePrefix="1"/>
    <xf numFmtId="0" fontId="0" fillId="2" borderId="0" xfId="0" applyFill="1" applyBorder="1" applyAlignment="1">
      <alignment horizontal="center"/>
    </xf>
    <xf numFmtId="0" fontId="0" fillId="2" borderId="0" xfId="0" applyFill="1" applyBorder="1" applyAlignment="1"/>
    <xf numFmtId="0" fontId="0" fillId="2" borderId="0" xfId="0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</cellXfs>
  <cellStyles count="61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"/>
  <sheetViews>
    <sheetView tabSelected="1" workbookViewId="0">
      <selection activeCell="I4" sqref="I4"/>
    </sheetView>
  </sheetViews>
  <sheetFormatPr baseColWidth="12" defaultRowHeight="18" x14ac:dyDescent="0"/>
  <sheetData>
    <row r="1" spans="1:21">
      <c r="A1" s="1"/>
      <c r="B1" s="2"/>
      <c r="C1" s="1">
        <v>60</v>
      </c>
      <c r="D1" s="1" t="s">
        <v>0</v>
      </c>
      <c r="E1" s="1"/>
      <c r="F1" s="1"/>
      <c r="G1" s="1"/>
      <c r="H1" s="1"/>
      <c r="I1" s="1"/>
      <c r="J1" s="1"/>
      <c r="K1" s="3"/>
      <c r="L1" s="3"/>
    </row>
    <row r="2" spans="1:21" s="11" customFormat="1">
      <c r="A2" s="10" t="s">
        <v>22</v>
      </c>
      <c r="B2" s="10" t="s">
        <v>23</v>
      </c>
      <c r="C2" s="10" t="s">
        <v>1</v>
      </c>
      <c r="D2" s="10" t="s">
        <v>2</v>
      </c>
      <c r="E2" s="10" t="s">
        <v>3</v>
      </c>
      <c r="F2" s="10" t="s">
        <v>4</v>
      </c>
      <c r="G2" s="10" t="s">
        <v>24</v>
      </c>
      <c r="H2" s="10" t="s">
        <v>25</v>
      </c>
      <c r="I2" s="10" t="s">
        <v>26</v>
      </c>
      <c r="J2" s="10" t="s">
        <v>27</v>
      </c>
      <c r="K2" s="9"/>
    </row>
    <row r="3" spans="1:21" s="11" customFormat="1">
      <c r="A3" s="5">
        <v>3</v>
      </c>
      <c r="B3" s="6" t="s">
        <v>28</v>
      </c>
      <c r="C3" s="5" t="s">
        <v>29</v>
      </c>
      <c r="D3" s="7">
        <f>L3/C$1*1000</f>
        <v>1000</v>
      </c>
      <c r="E3" s="7">
        <v>0</v>
      </c>
      <c r="F3" s="7">
        <v>0</v>
      </c>
      <c r="G3" s="7"/>
      <c r="H3" s="7"/>
      <c r="I3" s="7"/>
      <c r="J3" s="7"/>
      <c r="K3" s="9" t="s">
        <v>30</v>
      </c>
      <c r="L3" s="9">
        <v>60</v>
      </c>
    </row>
    <row r="4" spans="1:21" s="11" customFormat="1">
      <c r="A4" s="5">
        <v>31</v>
      </c>
      <c r="B4" s="6" t="s">
        <v>31</v>
      </c>
      <c r="C4" s="5" t="s">
        <v>32</v>
      </c>
      <c r="D4" s="7">
        <f>D3/L4/10</f>
        <v>3.8385947672276127E-2</v>
      </c>
      <c r="E4" s="7">
        <f>D3/L4*10</f>
        <v>3.8385947672276126</v>
      </c>
      <c r="F4" s="7">
        <v>1</v>
      </c>
      <c r="G4" s="7">
        <v>0</v>
      </c>
      <c r="H4" s="7">
        <v>0</v>
      </c>
      <c r="I4" s="7">
        <v>1</v>
      </c>
      <c r="J4" s="7">
        <v>1</v>
      </c>
      <c r="K4" s="8" t="s">
        <v>33</v>
      </c>
      <c r="L4" s="9">
        <f>B20</f>
        <v>2605.1200000000003</v>
      </c>
      <c r="M4" s="11" t="s">
        <v>34</v>
      </c>
    </row>
    <row r="5" spans="1:21" s="11" customFormat="1">
      <c r="A5" s="5" t="s">
        <v>35</v>
      </c>
      <c r="B5" s="6" t="s">
        <v>36</v>
      </c>
      <c r="C5" s="5"/>
      <c r="D5" s="7"/>
      <c r="E5" s="7"/>
      <c r="F5" s="7"/>
      <c r="G5" s="7"/>
      <c r="H5" s="7"/>
      <c r="I5" s="7"/>
      <c r="J5" s="7"/>
      <c r="K5" s="8"/>
      <c r="L5" s="9"/>
    </row>
    <row r="6" spans="1:21" s="11" customFormat="1">
      <c r="A6" s="5" t="s">
        <v>37</v>
      </c>
      <c r="B6" s="6" t="s">
        <v>38</v>
      </c>
      <c r="C6" s="5"/>
      <c r="D6" s="7"/>
      <c r="E6" s="7"/>
      <c r="F6" s="7"/>
      <c r="G6" s="7"/>
      <c r="H6" s="7"/>
      <c r="I6" s="7"/>
      <c r="J6" s="7"/>
      <c r="K6" s="8"/>
      <c r="L6" s="9"/>
    </row>
    <row r="7" spans="1:21" s="11" customFormat="1">
      <c r="A7" s="5">
        <v>46</v>
      </c>
      <c r="B7" s="6" t="s">
        <v>39</v>
      </c>
      <c r="C7" s="5"/>
      <c r="D7" s="7"/>
      <c r="E7" s="7"/>
      <c r="F7" s="7"/>
      <c r="G7" s="7"/>
      <c r="H7" s="7"/>
      <c r="I7" s="7"/>
      <c r="J7" s="7"/>
      <c r="K7" s="8"/>
      <c r="L7" s="9"/>
    </row>
    <row r="8" spans="1:21" s="11" customFormat="1">
      <c r="A8" s="5">
        <v>50</v>
      </c>
      <c r="B8" s="6" t="s">
        <v>40</v>
      </c>
    </row>
    <row r="10" spans="1:21">
      <c r="B10" t="s">
        <v>19</v>
      </c>
      <c r="I10" t="s">
        <v>20</v>
      </c>
      <c r="P10" t="s">
        <v>21</v>
      </c>
    </row>
    <row r="11" spans="1:21">
      <c r="A11" t="s">
        <v>5</v>
      </c>
      <c r="B11" t="s">
        <v>13</v>
      </c>
      <c r="C11" t="s">
        <v>14</v>
      </c>
      <c r="D11" t="s">
        <v>16</v>
      </c>
      <c r="E11" t="s">
        <v>15</v>
      </c>
      <c r="F11" t="s">
        <v>17</v>
      </c>
      <c r="G11" t="s">
        <v>18</v>
      </c>
      <c r="I11" t="s">
        <v>13</v>
      </c>
      <c r="J11" t="s">
        <v>14</v>
      </c>
      <c r="K11" t="s">
        <v>16</v>
      </c>
      <c r="L11" t="s">
        <v>15</v>
      </c>
      <c r="M11" t="s">
        <v>17</v>
      </c>
      <c r="N11" t="s">
        <v>18</v>
      </c>
      <c r="P11" t="s">
        <v>13</v>
      </c>
      <c r="Q11" t="s">
        <v>14</v>
      </c>
      <c r="R11" t="s">
        <v>16</v>
      </c>
      <c r="S11" t="s">
        <v>15</v>
      </c>
      <c r="T11" t="s">
        <v>17</v>
      </c>
      <c r="U11" t="s">
        <v>18</v>
      </c>
    </row>
    <row r="12" spans="1:21">
      <c r="A12" t="s">
        <v>6</v>
      </c>
    </row>
    <row r="13" spans="1:21">
      <c r="A13" t="s">
        <v>7</v>
      </c>
    </row>
    <row r="14" spans="1:21">
      <c r="A14" t="s">
        <v>8</v>
      </c>
      <c r="B14">
        <v>4652</v>
      </c>
      <c r="C14">
        <v>6411</v>
      </c>
      <c r="D14">
        <v>541</v>
      </c>
      <c r="E14">
        <v>891</v>
      </c>
      <c r="F14">
        <v>266</v>
      </c>
      <c r="G14">
        <v>47</v>
      </c>
      <c r="I14">
        <v>8299</v>
      </c>
      <c r="J14">
        <v>14584</v>
      </c>
      <c r="K14">
        <v>665</v>
      </c>
      <c r="L14">
        <v>967</v>
      </c>
      <c r="M14">
        <v>557</v>
      </c>
      <c r="N14">
        <v>80</v>
      </c>
      <c r="P14">
        <v>25293</v>
      </c>
      <c r="Q14">
        <v>45741</v>
      </c>
      <c r="R14">
        <v>301</v>
      </c>
      <c r="S14">
        <v>458</v>
      </c>
      <c r="T14">
        <v>7789</v>
      </c>
      <c r="U14">
        <v>2471</v>
      </c>
    </row>
    <row r="15" spans="1:21">
      <c r="A15" s="4" t="s">
        <v>10</v>
      </c>
    </row>
    <row r="17" spans="1:21">
      <c r="A17" t="s">
        <v>12</v>
      </c>
      <c r="B17">
        <v>0.56000000000000005</v>
      </c>
      <c r="C17">
        <v>0.56000000000000005</v>
      </c>
      <c r="D17">
        <v>0.56000000000000005</v>
      </c>
      <c r="E17">
        <v>0.56000000000000005</v>
      </c>
      <c r="F17">
        <v>0.56000000000000005</v>
      </c>
      <c r="G17">
        <v>0.56000000000000005</v>
      </c>
      <c r="I17">
        <v>0.56000000000000005</v>
      </c>
      <c r="J17">
        <v>0.56000000000000005</v>
      </c>
      <c r="K17">
        <v>0.56000000000000005</v>
      </c>
      <c r="L17">
        <v>0.56000000000000005</v>
      </c>
      <c r="M17">
        <v>0.56000000000000005</v>
      </c>
      <c r="N17">
        <v>0.56000000000000005</v>
      </c>
      <c r="P17">
        <v>0.56000000000000005</v>
      </c>
      <c r="Q17">
        <v>0.56000000000000005</v>
      </c>
      <c r="R17">
        <v>0.56000000000000005</v>
      </c>
      <c r="S17">
        <v>0.56000000000000005</v>
      </c>
      <c r="T17">
        <v>0.56000000000000005</v>
      </c>
      <c r="U17">
        <v>0.56000000000000005</v>
      </c>
    </row>
    <row r="19" spans="1:21">
      <c r="A19" t="s">
        <v>9</v>
      </c>
    </row>
    <row r="20" spans="1:21">
      <c r="A20" t="s">
        <v>11</v>
      </c>
      <c r="B20">
        <f>B14*B17</f>
        <v>2605.1200000000003</v>
      </c>
      <c r="C20">
        <f t="shared" ref="C20:G20" si="0">C14*C17</f>
        <v>3590.1600000000003</v>
      </c>
      <c r="D20">
        <f t="shared" si="0"/>
        <v>302.96000000000004</v>
      </c>
      <c r="E20">
        <f t="shared" si="0"/>
        <v>498.96000000000004</v>
      </c>
      <c r="F20">
        <f t="shared" si="0"/>
        <v>148.96</v>
      </c>
      <c r="G20">
        <f t="shared" si="0"/>
        <v>26.320000000000004</v>
      </c>
      <c r="I20">
        <f>I14*I17</f>
        <v>4647.4400000000005</v>
      </c>
      <c r="J20">
        <f t="shared" ref="J20:N20" si="1">J14*J17</f>
        <v>8167.0400000000009</v>
      </c>
      <c r="K20">
        <f t="shared" si="1"/>
        <v>372.40000000000003</v>
      </c>
      <c r="L20">
        <f t="shared" si="1"/>
        <v>541.5200000000001</v>
      </c>
      <c r="M20">
        <f t="shared" si="1"/>
        <v>311.92</v>
      </c>
      <c r="N20">
        <f t="shared" si="1"/>
        <v>44.800000000000004</v>
      </c>
      <c r="P20">
        <f>P14*P17</f>
        <v>14164.080000000002</v>
      </c>
      <c r="Q20">
        <f t="shared" ref="Q20:U20" si="2">Q14*Q17</f>
        <v>25614.960000000003</v>
      </c>
      <c r="R20">
        <f t="shared" si="2"/>
        <v>168.56</v>
      </c>
      <c r="S20">
        <f t="shared" si="2"/>
        <v>256.48</v>
      </c>
      <c r="T20">
        <f t="shared" si="2"/>
        <v>4361.84</v>
      </c>
      <c r="U20">
        <f t="shared" si="2"/>
        <v>1383.7600000000002</v>
      </c>
    </row>
  </sheetData>
  <phoneticPr fontId="2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 Kenta</cp:lastModifiedBy>
  <dcterms:created xsi:type="dcterms:W3CDTF">2013-08-01T07:57:37Z</dcterms:created>
  <dcterms:modified xsi:type="dcterms:W3CDTF">2013-10-30T06:27:50Z</dcterms:modified>
</cp:coreProperties>
</file>