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19860" windowHeight="149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1" l="1"/>
  <c r="L7" i="1"/>
  <c r="J24" i="1"/>
  <c r="I24" i="1"/>
  <c r="H24" i="1"/>
  <c r="G24" i="1"/>
  <c r="E24" i="1"/>
  <c r="D24" i="1"/>
  <c r="C24" i="1"/>
  <c r="D6" i="1"/>
  <c r="D7" i="1"/>
  <c r="E7" i="1"/>
</calcChain>
</file>

<file path=xl/sharedStrings.xml><?xml version="1.0" encoding="utf-8"?>
<sst xmlns="http://schemas.openxmlformats.org/spreadsheetml/2006/main" count="43" uniqueCount="36">
  <si>
    <t>kg</t>
    <phoneticPr fontId="2"/>
  </si>
  <si>
    <t>unit</t>
    <phoneticPr fontId="2"/>
  </si>
  <si>
    <t>min value</t>
    <phoneticPr fontId="2"/>
  </si>
  <si>
    <t>max value</t>
    <phoneticPr fontId="2"/>
  </si>
  <si>
    <t>0:fix,1:free,2:min,3:max,4both</t>
    <phoneticPr fontId="2"/>
  </si>
  <si>
    <t>AUCp</t>
    <phoneticPr fontId="2"/>
  </si>
  <si>
    <t>AUCb</t>
    <phoneticPr fontId="2"/>
  </si>
  <si>
    <t>PM</t>
    <phoneticPr fontId="2"/>
  </si>
  <si>
    <t>input</t>
    <phoneticPr fontId="2"/>
  </si>
  <si>
    <t>parameter</t>
    <phoneticPr fontId="2"/>
  </si>
  <si>
    <t>min</t>
    <phoneticPr fontId="2"/>
  </si>
  <si>
    <t>max</t>
    <phoneticPr fontId="2"/>
  </si>
  <si>
    <t>isLog</t>
    <phoneticPr fontId="2"/>
  </si>
  <si>
    <t>sep</t>
    <phoneticPr fontId="2"/>
  </si>
  <si>
    <t>D</t>
    <phoneticPr fontId="2"/>
  </si>
  <si>
    <t>ug/kg</t>
    <phoneticPr fontId="2"/>
  </si>
  <si>
    <t>mean (mg)</t>
    <phoneticPr fontId="2"/>
  </si>
  <si>
    <t>fBCLint</t>
    <phoneticPr fontId="2"/>
  </si>
  <si>
    <t>L/hr/kg</t>
    <phoneticPr fontId="2"/>
  </si>
  <si>
    <t>AUC</t>
    <phoneticPr fontId="2"/>
  </si>
  <si>
    <t>ng hr/ml</t>
    <phoneticPr fontId="2"/>
  </si>
  <si>
    <t>9,10</t>
    <phoneticPr fontId="2"/>
  </si>
  <si>
    <t>CL12,k21</t>
    <phoneticPr fontId="2"/>
  </si>
  <si>
    <t>44,45</t>
    <phoneticPr fontId="2"/>
  </si>
  <si>
    <t>CL12,k21</t>
    <phoneticPr fontId="2"/>
  </si>
  <si>
    <t>CLr</t>
    <phoneticPr fontId="2"/>
  </si>
  <si>
    <t>fBCLint</t>
    <phoneticPr fontId="2"/>
  </si>
  <si>
    <t>Rb</t>
    <phoneticPr fontId="2"/>
  </si>
  <si>
    <t>Parent</t>
    <phoneticPr fontId="2"/>
  </si>
  <si>
    <t>ODV</t>
    <phoneticPr fontId="2"/>
  </si>
  <si>
    <t>NDV</t>
    <phoneticPr fontId="2"/>
  </si>
  <si>
    <t>MW</t>
    <phoneticPr fontId="2"/>
  </si>
  <si>
    <t>EM</t>
    <phoneticPr fontId="2"/>
  </si>
  <si>
    <t>+ inhi</t>
    <phoneticPr fontId="2"/>
  </si>
  <si>
    <t>nmol / hr / l</t>
    <phoneticPr fontId="2"/>
  </si>
  <si>
    <t>ng hr / 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</si>
</sst>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6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quotePrefix="1" applyFill="1"/>
    <xf numFmtId="0" fontId="5" fillId="2" borderId="0" xfId="0" applyFont="1" applyFill="1"/>
  </cellXfs>
  <cellStyles count="6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topLeftCell="A4" workbookViewId="0">
      <selection activeCell="D7" sqref="D7:J7"/>
    </sheetView>
  </sheetViews>
  <sheetFormatPr baseColWidth="12" defaultRowHeight="18" x14ac:dyDescent="0"/>
  <sheetData>
    <row r="1" spans="1:21">
      <c r="B1" t="s">
        <v>28</v>
      </c>
      <c r="C1" t="s">
        <v>29</v>
      </c>
      <c r="D1" t="s">
        <v>30</v>
      </c>
    </row>
    <row r="2" spans="1:21">
      <c r="A2" t="s">
        <v>31</v>
      </c>
      <c r="B2" s="3">
        <v>277.39999999999998</v>
      </c>
      <c r="C2" s="3">
        <v>263.38</v>
      </c>
      <c r="D2" s="3">
        <v>263.38</v>
      </c>
    </row>
    <row r="4" spans="1:21">
      <c r="A4" s="1"/>
      <c r="B4" s="2"/>
      <c r="C4" s="1">
        <v>60</v>
      </c>
      <c r="D4" s="1" t="s">
        <v>0</v>
      </c>
      <c r="E4" s="1"/>
      <c r="F4" s="1"/>
      <c r="G4" s="1"/>
      <c r="H4" s="1"/>
      <c r="I4" s="1"/>
      <c r="J4" s="1"/>
      <c r="K4" s="3"/>
      <c r="L4" s="3"/>
    </row>
    <row r="5" spans="1:21" s="10" customFormat="1">
      <c r="A5" s="9" t="s">
        <v>8</v>
      </c>
      <c r="B5" s="9" t="s">
        <v>9</v>
      </c>
      <c r="C5" s="9" t="s">
        <v>1</v>
      </c>
      <c r="D5" s="9" t="s">
        <v>2</v>
      </c>
      <c r="E5" s="9" t="s">
        <v>3</v>
      </c>
      <c r="F5" s="9" t="s">
        <v>4</v>
      </c>
      <c r="G5" s="9" t="s">
        <v>10</v>
      </c>
      <c r="H5" s="9" t="s">
        <v>11</v>
      </c>
      <c r="I5" s="9" t="s">
        <v>12</v>
      </c>
      <c r="J5" s="9" t="s">
        <v>13</v>
      </c>
      <c r="K5" s="8"/>
    </row>
    <row r="6" spans="1:21" s="10" customFormat="1">
      <c r="A6" s="4">
        <v>3</v>
      </c>
      <c r="B6" s="5" t="s">
        <v>14</v>
      </c>
      <c r="C6" s="4" t="s">
        <v>15</v>
      </c>
      <c r="D6" s="6">
        <f>L6/C$4*1000</f>
        <v>833.33333333333337</v>
      </c>
      <c r="E6" s="6">
        <v>0</v>
      </c>
      <c r="F6" s="6">
        <v>0</v>
      </c>
      <c r="G6" s="6"/>
      <c r="H6" s="6"/>
      <c r="I6" s="6"/>
      <c r="J6" s="6"/>
      <c r="K6" s="8" t="s">
        <v>16</v>
      </c>
      <c r="L6" s="8">
        <v>50</v>
      </c>
    </row>
    <row r="7" spans="1:21" s="10" customFormat="1">
      <c r="A7" s="4">
        <v>31</v>
      </c>
      <c r="B7" s="5" t="s">
        <v>17</v>
      </c>
      <c r="C7" s="4" t="s">
        <v>18</v>
      </c>
      <c r="D7" s="6">
        <f>D6/L7/10</f>
        <v>0.10841160434343725</v>
      </c>
      <c r="E7" s="6">
        <f>D6/L7*10</f>
        <v>10.841160434343724</v>
      </c>
      <c r="F7" s="6">
        <v>1</v>
      </c>
      <c r="G7" s="6">
        <v>0</v>
      </c>
      <c r="H7" s="6">
        <v>0</v>
      </c>
      <c r="I7" s="6">
        <v>1</v>
      </c>
      <c r="J7" s="6">
        <v>1</v>
      </c>
      <c r="K7" s="7" t="s">
        <v>19</v>
      </c>
      <c r="L7" s="8">
        <f>B24</f>
        <v>768.67539999999985</v>
      </c>
      <c r="M7" s="10" t="s">
        <v>20</v>
      </c>
    </row>
    <row r="8" spans="1:21" s="10" customFormat="1">
      <c r="A8" s="4" t="s">
        <v>21</v>
      </c>
      <c r="B8" s="5" t="s">
        <v>22</v>
      </c>
      <c r="C8" s="4"/>
      <c r="D8" s="6"/>
      <c r="E8" s="6"/>
      <c r="F8" s="6"/>
      <c r="G8" s="6"/>
      <c r="H8" s="6"/>
      <c r="I8" s="6"/>
      <c r="J8" s="6"/>
      <c r="K8" s="7"/>
      <c r="L8" s="8"/>
    </row>
    <row r="9" spans="1:21" s="10" customFormat="1">
      <c r="A9" s="4" t="s">
        <v>23</v>
      </c>
      <c r="B9" s="5" t="s">
        <v>24</v>
      </c>
      <c r="C9" s="4"/>
      <c r="D9" s="6"/>
      <c r="E9" s="6"/>
      <c r="F9" s="6"/>
      <c r="G9" s="6"/>
      <c r="H9" s="6"/>
      <c r="I9" s="6"/>
      <c r="J9" s="6"/>
      <c r="K9" s="7"/>
      <c r="L9" s="8"/>
    </row>
    <row r="10" spans="1:21" s="10" customFormat="1">
      <c r="A10" s="4">
        <v>46</v>
      </c>
      <c r="B10" s="5" t="s">
        <v>25</v>
      </c>
      <c r="C10" s="4"/>
      <c r="D10" s="6"/>
      <c r="E10" s="6"/>
      <c r="F10" s="6"/>
      <c r="G10" s="6"/>
      <c r="H10" s="6"/>
      <c r="I10" s="6"/>
      <c r="J10" s="6"/>
      <c r="K10" s="7"/>
      <c r="L10" s="8"/>
    </row>
    <row r="11" spans="1:21" s="10" customFormat="1">
      <c r="A11" s="4">
        <v>50</v>
      </c>
      <c r="B11" s="5" t="s">
        <v>26</v>
      </c>
    </row>
    <row r="13" spans="1:21" s="11" customFormat="1"/>
    <row r="14" spans="1:21" s="11" customFormat="1">
      <c r="B14" s="11" t="s">
        <v>32</v>
      </c>
      <c r="G14" s="11" t="s">
        <v>7</v>
      </c>
    </row>
    <row r="15" spans="1:21" s="11" customFormat="1">
      <c r="A15" s="11" t="s">
        <v>5</v>
      </c>
      <c r="B15" s="11" t="s">
        <v>28</v>
      </c>
      <c r="C15" s="12" t="s">
        <v>33</v>
      </c>
      <c r="D15" s="11" t="s">
        <v>29</v>
      </c>
      <c r="E15" s="12" t="s">
        <v>33</v>
      </c>
      <c r="G15" s="11" t="s">
        <v>28</v>
      </c>
      <c r="H15" s="12" t="s">
        <v>33</v>
      </c>
      <c r="I15" s="11" t="s">
        <v>29</v>
      </c>
      <c r="J15" s="12" t="s">
        <v>33</v>
      </c>
      <c r="L15" s="12"/>
      <c r="Q15" s="12"/>
      <c r="S15" s="12"/>
      <c r="U15" s="12"/>
    </row>
    <row r="16" spans="1:21" s="11" customFormat="1"/>
    <row r="17" spans="1:21" s="11" customFormat="1"/>
    <row r="18" spans="1:21" s="11" customFormat="1">
      <c r="A18" s="11" t="s">
        <v>34</v>
      </c>
      <c r="B18" s="11">
        <v>2771</v>
      </c>
      <c r="C18" s="11">
        <v>3472</v>
      </c>
      <c r="D18" s="11">
        <v>7564</v>
      </c>
      <c r="E18" s="11">
        <v>9209</v>
      </c>
      <c r="G18" s="11">
        <v>6496</v>
      </c>
      <c r="H18" s="11">
        <v>9987</v>
      </c>
      <c r="I18" s="11">
        <v>2249</v>
      </c>
      <c r="J18" s="11">
        <v>2729</v>
      </c>
    </row>
    <row r="19" spans="1:21" s="11" customFormat="1">
      <c r="A19" s="12"/>
    </row>
    <row r="20" spans="1:21" s="11" customFormat="1"/>
    <row r="21" spans="1:21" s="11" customFormat="1">
      <c r="A21" s="11" t="s">
        <v>27</v>
      </c>
      <c r="B21" s="11">
        <v>1</v>
      </c>
      <c r="C21" s="11">
        <v>1</v>
      </c>
      <c r="D21" s="11">
        <v>1</v>
      </c>
      <c r="E21" s="11">
        <v>1</v>
      </c>
      <c r="G21" s="11">
        <v>1</v>
      </c>
      <c r="H21" s="11">
        <v>1</v>
      </c>
      <c r="I21" s="11">
        <v>1</v>
      </c>
      <c r="J21" s="11">
        <v>1</v>
      </c>
      <c r="N21" s="13"/>
      <c r="Q21" s="13"/>
      <c r="R21" s="13"/>
      <c r="S21" s="13"/>
      <c r="T21" s="13"/>
      <c r="U21" s="13"/>
    </row>
    <row r="22" spans="1:21" s="11" customFormat="1"/>
    <row r="23" spans="1:21" s="11" customFormat="1">
      <c r="A23" s="11" t="s">
        <v>6</v>
      </c>
    </row>
    <row r="24" spans="1:21" s="11" customFormat="1">
      <c r="A24" s="11" t="s">
        <v>35</v>
      </c>
      <c r="B24" s="11">
        <f>B18*B21*$B$2/1000</f>
        <v>768.67539999999985</v>
      </c>
      <c r="C24" s="11">
        <f t="shared" ref="C24" si="0">C18*C21*$B$2/1000</f>
        <v>963.13279999999997</v>
      </c>
      <c r="D24" s="11">
        <f>D18*D21*$C$2/1000</f>
        <v>1992.20632</v>
      </c>
      <c r="E24" s="11">
        <f>E18*E21*$C$2/1000</f>
        <v>2425.4664199999997</v>
      </c>
      <c r="G24" s="11">
        <f>G18*G21*$B$2/1000</f>
        <v>1801.9903999999999</v>
      </c>
      <c r="H24" s="11">
        <f t="shared" ref="H24" si="1">H18*H21*$B$2/1000</f>
        <v>2770.3937999999998</v>
      </c>
      <c r="I24" s="11">
        <f>I18*I21*$C$2/1000</f>
        <v>592.34162000000003</v>
      </c>
      <c r="J24" s="11">
        <f>J18*J21*$C$2/1000</f>
        <v>718.76402000000007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2013-08-01T07:57:37Z</dcterms:created>
  <dcterms:modified xsi:type="dcterms:W3CDTF">2013-11-04T04:40:35Z</dcterms:modified>
</cp:coreProperties>
</file>