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ate1904="1" showInkAnnotation="0" codeName="ThisWorkbook" autoCompressPictures="0"/>
  <bookViews>
    <workbookView xWindow="13620" yWindow="0" windowWidth="13620" windowHeight="14925" tabRatio="500"/>
  </bookViews>
  <sheets>
    <sheet name="datasheet" sheetId="1" r:id="rId1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7" i="1"/>
  <c r="B36"/>
  <c r="E9"/>
  <c r="E8"/>
  <c r="E7"/>
  <c r="B38"/>
  <c r="B39"/>
  <c r="B40"/>
  <c r="B41"/>
  <c r="B42"/>
  <c r="B43"/>
  <c r="B44"/>
  <c r="B45"/>
  <c r="B46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M37"/>
  <c r="H37"/>
  <c r="F37"/>
  <c r="E3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M11"/>
  <c r="M10"/>
  <c r="M17"/>
  <c r="F17"/>
  <c r="E17"/>
  <c r="H17"/>
</calcChain>
</file>

<file path=xl/sharedStrings.xml><?xml version="1.0" encoding="utf-8"?>
<sst xmlns="http://schemas.openxmlformats.org/spreadsheetml/2006/main" count="183" uniqueCount="70">
  <si>
    <t>parameter</t>
    <phoneticPr fontId="1"/>
  </si>
  <si>
    <t>Compound</t>
    <phoneticPr fontId="1"/>
  </si>
  <si>
    <t>PIT</t>
    <phoneticPr fontId="1"/>
  </si>
  <si>
    <t>u</t>
    <phoneticPr fontId="1"/>
  </si>
  <si>
    <t>Compartments</t>
    <phoneticPr fontId="1"/>
  </si>
  <si>
    <t>Parameters</t>
    <phoneticPr fontId="1"/>
  </si>
  <si>
    <t>compartment</t>
    <phoneticPr fontId="1"/>
  </si>
  <si>
    <t>Vhe</t>
    <phoneticPr fontId="1"/>
  </si>
  <si>
    <t>Vh</t>
    <phoneticPr fontId="1"/>
  </si>
  <si>
    <t>Qh</t>
    <phoneticPr fontId="1"/>
  </si>
  <si>
    <t>Vc</t>
    <phoneticPr fontId="1"/>
  </si>
  <si>
    <t>ka</t>
    <phoneticPr fontId="1"/>
  </si>
  <si>
    <t>unit</t>
    <phoneticPr fontId="1"/>
  </si>
  <si>
    <t>/hr</t>
    <phoneticPr fontId="1"/>
  </si>
  <si>
    <t>Ccentral</t>
    <phoneticPr fontId="1"/>
  </si>
  <si>
    <t>Che</t>
    <phoneticPr fontId="1"/>
  </si>
  <si>
    <t>Ch</t>
    <phoneticPr fontId="1"/>
  </si>
  <si>
    <t>Xintestine</t>
    <phoneticPr fontId="1"/>
  </si>
  <si>
    <t>input</t>
    <phoneticPr fontId="1"/>
  </si>
  <si>
    <t>Administration</t>
    <phoneticPr fontId="1"/>
  </si>
  <si>
    <t>bolus</t>
    <phoneticPr fontId="1"/>
  </si>
  <si>
    <t>complicated</t>
    <phoneticPr fontId="1"/>
  </si>
  <si>
    <t>(continuous/repeated administration)</t>
    <phoneticPr fontId="1"/>
  </si>
  <si>
    <t>Don't work if num_fit = 1!</t>
    <phoneticPr fontId="1"/>
  </si>
  <si>
    <t>CsA</t>
    <phoneticPr fontId="1"/>
  </si>
  <si>
    <t>Kiuptake</t>
    <phoneticPr fontId="1"/>
  </si>
  <si>
    <t>ug/L</t>
    <phoneticPr fontId="1"/>
  </si>
  <si>
    <t>0:fix,1:free,2:min,3:max,4both</t>
    <phoneticPr fontId="1"/>
  </si>
  <si>
    <t>min value</t>
    <phoneticPr fontId="1"/>
  </si>
  <si>
    <t>max value</t>
    <phoneticPr fontId="1"/>
  </si>
  <si>
    <t>Settings</t>
  </si>
  <si>
    <t>Numbers.</t>
  </si>
  <si>
    <t>Xintes1</t>
    <phoneticPr fontId="1"/>
  </si>
  <si>
    <t>isLog</t>
    <phoneticPr fontId="1"/>
  </si>
  <si>
    <t>sep</t>
    <phoneticPr fontId="1"/>
  </si>
  <si>
    <t>Xbile</t>
    <phoneticPr fontId="1"/>
  </si>
  <si>
    <t>BW</t>
    <phoneticPr fontId="1"/>
  </si>
  <si>
    <t>Common</t>
    <phoneticPr fontId="1"/>
  </si>
  <si>
    <t>ktransit</t>
    <phoneticPr fontId="1"/>
  </si>
  <si>
    <t>CL12</t>
    <phoneticPr fontId="1"/>
  </si>
  <si>
    <t>k21</t>
    <phoneticPr fontId="1"/>
  </si>
  <si>
    <t>-</t>
    <phoneticPr fontId="1"/>
  </si>
  <si>
    <t>DosePit</t>
    <phoneticPr fontId="1"/>
  </si>
  <si>
    <t>L/hr/kg</t>
    <phoneticPr fontId="1"/>
  </si>
  <si>
    <t>L/kg</t>
    <phoneticPr fontId="1"/>
  </si>
  <si>
    <t>/kr</t>
    <phoneticPr fontId="1"/>
  </si>
  <si>
    <t>ug/kg</t>
    <phoneticPr fontId="1"/>
  </si>
  <si>
    <t>ktransit,bile</t>
    <phoneticPr fontId="1"/>
  </si>
  <si>
    <t>kLI</t>
    <phoneticPr fontId="1"/>
  </si>
  <si>
    <t>Volume</t>
    <phoneticPr fontId="1"/>
  </si>
  <si>
    <t>x(11)</t>
    <phoneticPr fontId="1"/>
  </si>
  <si>
    <t>x(2)</t>
    <phoneticPr fontId="1"/>
  </si>
  <si>
    <t>x(3)</t>
    <phoneticPr fontId="1"/>
  </si>
  <si>
    <t>DDI</t>
    <phoneticPr fontId="1"/>
  </si>
  <si>
    <t>Cont</t>
    <phoneticPr fontId="1"/>
  </si>
  <si>
    <t>CsA</t>
    <phoneticPr fontId="1"/>
  </si>
  <si>
    <t>FaFgDoseCsA</t>
    <phoneticPr fontId="1"/>
  </si>
  <si>
    <t>Xdist</t>
    <phoneticPr fontId="1"/>
  </si>
  <si>
    <t>x(31)</t>
    <phoneticPr fontId="1"/>
  </si>
  <si>
    <t>CLr</t>
    <phoneticPr fontId="1"/>
  </si>
  <si>
    <t>fbPSinf</t>
    <phoneticPr fontId="1"/>
  </si>
  <si>
    <t>fhPSeff</t>
    <phoneticPr fontId="1"/>
  </si>
  <si>
    <t>fhCLint</t>
    <phoneticPr fontId="1"/>
  </si>
  <si>
    <t>Rmet/bile</t>
    <phoneticPr fontId="1"/>
  </si>
  <si>
    <t>fBCLint</t>
    <phoneticPr fontId="1"/>
  </si>
  <si>
    <t>Kp</t>
    <phoneticPr fontId="1"/>
  </si>
  <si>
    <t>Cliver</t>
    <phoneticPr fontId="1"/>
  </si>
  <si>
    <t>x(2)+x(3)</t>
    <phoneticPr fontId="1"/>
  </si>
  <si>
    <t>FaFg</t>
    <phoneticPr fontId="1"/>
  </si>
  <si>
    <t>-</t>
    <phoneticPr fontId="1"/>
  </si>
</sst>
</file>

<file path=xl/styles.xml><?xml version="1.0" encoding="utf-8"?>
<styleSheet xmlns="http://schemas.openxmlformats.org/spreadsheetml/2006/main">
  <fonts count="7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5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4" fillId="0" borderId="0" xfId="0" applyFont="1" applyAlignment="1"/>
    <xf numFmtId="0" fontId="0" fillId="0" borderId="2" xfId="0" applyBorder="1" applyAlignment="1">
      <alignment horizontal="center"/>
    </xf>
    <xf numFmtId="0" fontId="4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0" borderId="0" xfId="0" applyFont="1" applyAlignment="1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</cellXfs>
  <cellStyles count="65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ハイパーリンク" xfId="433" builtinId="8" hidden="1"/>
    <cellStyle name="ハイパーリンク" xfId="435" builtinId="8" hidden="1"/>
    <cellStyle name="ハイパーリンク" xfId="437" builtinId="8" hidden="1"/>
    <cellStyle name="ハイパーリンク" xfId="439" builtinId="8" hidden="1"/>
    <cellStyle name="ハイパーリンク" xfId="441" builtinId="8" hidden="1"/>
    <cellStyle name="ハイパーリンク" xfId="443" builtinId="8" hidden="1"/>
    <cellStyle name="ハイパーリンク" xfId="445" builtinId="8" hidden="1"/>
    <cellStyle name="ハイパーリンク" xfId="447" builtinId="8" hidden="1"/>
    <cellStyle name="ハイパーリンク" xfId="449" builtinId="8" hidden="1"/>
    <cellStyle name="ハイパーリンク" xfId="451" builtinId="8" hidden="1"/>
    <cellStyle name="ハイパーリンク" xfId="453" builtinId="8" hidden="1"/>
    <cellStyle name="ハイパーリンク" xfId="455" builtinId="8" hidden="1"/>
    <cellStyle name="ハイパーリンク" xfId="457" builtinId="8" hidden="1"/>
    <cellStyle name="ハイパーリンク" xfId="459" builtinId="8" hidden="1"/>
    <cellStyle name="ハイパーリンク" xfId="461" builtinId="8" hidden="1"/>
    <cellStyle name="ハイパーリンク" xfId="463" builtinId="8" hidden="1"/>
    <cellStyle name="ハイパーリンク" xfId="465" builtinId="8" hidden="1"/>
    <cellStyle name="ハイパーリンク" xfId="467" builtinId="8" hidden="1"/>
    <cellStyle name="ハイパーリンク" xfId="469" builtinId="8" hidden="1"/>
    <cellStyle name="ハイパーリンク" xfId="471" builtinId="8" hidden="1"/>
    <cellStyle name="ハイパーリンク" xfId="473" builtinId="8" hidden="1"/>
    <cellStyle name="ハイパーリンク" xfId="475" builtinId="8" hidden="1"/>
    <cellStyle name="ハイパーリンク" xfId="477" builtinId="8" hidden="1"/>
    <cellStyle name="ハイパーリンク" xfId="479" builtinId="8" hidden="1"/>
    <cellStyle name="ハイパーリンク" xfId="481" builtinId="8" hidden="1"/>
    <cellStyle name="ハイパーリンク" xfId="483" builtinId="8" hidden="1"/>
    <cellStyle name="ハイパーリンク" xfId="485" builtinId="8" hidden="1"/>
    <cellStyle name="ハイパーリンク" xfId="487" builtinId="8" hidden="1"/>
    <cellStyle name="ハイパーリンク" xfId="489" builtinId="8" hidden="1"/>
    <cellStyle name="ハイパーリンク" xfId="491" builtinId="8" hidden="1"/>
    <cellStyle name="ハイパーリンク" xfId="493" builtinId="8" hidden="1"/>
    <cellStyle name="ハイパーリンク" xfId="495" builtinId="8" hidden="1"/>
    <cellStyle name="ハイパーリンク" xfId="497" builtinId="8" hidden="1"/>
    <cellStyle name="ハイパーリンク" xfId="499" builtinId="8" hidden="1"/>
    <cellStyle name="ハイパーリンク" xfId="501" builtinId="8" hidden="1"/>
    <cellStyle name="ハイパーリンク" xfId="503" builtinId="8" hidden="1"/>
    <cellStyle name="ハイパーリンク" xfId="505" builtinId="8" hidden="1"/>
    <cellStyle name="ハイパーリンク" xfId="507" builtinId="8" hidden="1"/>
    <cellStyle name="ハイパーリンク" xfId="509" builtinId="8" hidden="1"/>
    <cellStyle name="ハイパーリンク" xfId="511" builtinId="8" hidden="1"/>
    <cellStyle name="ハイパーリンク" xfId="513" builtinId="8" hidden="1"/>
    <cellStyle name="ハイパーリンク" xfId="515" builtinId="8" hidden="1"/>
    <cellStyle name="ハイパーリンク" xfId="517" builtinId="8" hidden="1"/>
    <cellStyle name="ハイパーリンク" xfId="519" builtinId="8" hidden="1"/>
    <cellStyle name="ハイパーリンク" xfId="521" builtinId="8" hidden="1"/>
    <cellStyle name="ハイパーリンク" xfId="523" builtinId="8" hidden="1"/>
    <cellStyle name="ハイパーリンク" xfId="525" builtinId="8" hidden="1"/>
    <cellStyle name="ハイパーリンク" xfId="527" builtinId="8" hidden="1"/>
    <cellStyle name="ハイパーリンク" xfId="529" builtinId="8" hidden="1"/>
    <cellStyle name="ハイパーリンク" xfId="531" builtinId="8" hidden="1"/>
    <cellStyle name="ハイパーリンク" xfId="533" builtinId="8" hidden="1"/>
    <cellStyle name="ハイパーリンク" xfId="535" builtinId="8" hidden="1"/>
    <cellStyle name="ハイパーリンク" xfId="537" builtinId="8" hidden="1"/>
    <cellStyle name="ハイパーリンク" xfId="539" builtinId="8" hidden="1"/>
    <cellStyle name="ハイパーリンク" xfId="541" builtinId="8" hidden="1"/>
    <cellStyle name="ハイパーリンク" xfId="543" builtinId="8" hidden="1"/>
    <cellStyle name="ハイパーリンク" xfId="545" builtinId="8" hidden="1"/>
    <cellStyle name="ハイパーリンク" xfId="547" builtinId="8" hidden="1"/>
    <cellStyle name="ハイパーリンク" xfId="549" builtinId="8" hidden="1"/>
    <cellStyle name="ハイパーリンク" xfId="551" builtinId="8" hidden="1"/>
    <cellStyle name="ハイパーリンク" xfId="553" builtinId="8" hidden="1"/>
    <cellStyle name="ハイパーリンク" xfId="555" builtinId="8" hidden="1"/>
    <cellStyle name="ハイパーリンク" xfId="557" builtinId="8" hidden="1"/>
    <cellStyle name="ハイパーリンク" xfId="559" builtinId="8" hidden="1"/>
    <cellStyle name="ハイパーリンク" xfId="561" builtinId="8" hidden="1"/>
    <cellStyle name="ハイパーリンク" xfId="563" builtinId="8" hidden="1"/>
    <cellStyle name="ハイパーリンク" xfId="565" builtinId="8" hidden="1"/>
    <cellStyle name="ハイパーリンク" xfId="567" builtinId="8" hidden="1"/>
    <cellStyle name="ハイパーリンク" xfId="569" builtinId="8" hidden="1"/>
    <cellStyle name="ハイパーリンク" xfId="571" builtinId="8" hidden="1"/>
    <cellStyle name="ハイパーリンク" xfId="573" builtinId="8" hidden="1"/>
    <cellStyle name="ハイパーリンク" xfId="575" builtinId="8" hidden="1"/>
    <cellStyle name="ハイパーリンク" xfId="577" builtinId="8" hidden="1"/>
    <cellStyle name="ハイパーリンク" xfId="579" builtinId="8" hidden="1"/>
    <cellStyle name="ハイパーリンク" xfId="581" builtinId="8" hidden="1"/>
    <cellStyle name="ハイパーリンク" xfId="583" builtinId="8" hidden="1"/>
    <cellStyle name="ハイパーリンク" xfId="585" builtinId="8" hidden="1"/>
    <cellStyle name="ハイパーリンク" xfId="587" builtinId="8" hidden="1"/>
    <cellStyle name="ハイパーリンク" xfId="589" builtinId="8" hidden="1"/>
    <cellStyle name="ハイパーリンク" xfId="591" builtinId="8" hidden="1"/>
    <cellStyle name="ハイパーリンク" xfId="593" builtinId="8" hidden="1"/>
    <cellStyle name="ハイパーリンク" xfId="595" builtinId="8" hidden="1"/>
    <cellStyle name="ハイパーリンク" xfId="597" builtinId="8" hidden="1"/>
    <cellStyle name="ハイパーリンク" xfId="599" builtinId="8" hidden="1"/>
    <cellStyle name="ハイパーリンク" xfId="601" builtinId="8" hidden="1"/>
    <cellStyle name="ハイパーリンク" xfId="603" builtinId="8" hidden="1"/>
    <cellStyle name="ハイパーリンク" xfId="605" builtinId="8" hidden="1"/>
    <cellStyle name="ハイパーリンク" xfId="607" builtinId="8" hidden="1"/>
    <cellStyle name="ハイパーリンク" xfId="609" builtinId="8" hidden="1"/>
    <cellStyle name="ハイパーリンク" xfId="611" builtinId="8" hidden="1"/>
    <cellStyle name="ハイパーリンク" xfId="613" builtinId="8" hidden="1"/>
    <cellStyle name="ハイパーリンク" xfId="615" builtinId="8" hidden="1"/>
    <cellStyle name="ハイパーリンク" xfId="617" builtinId="8" hidden="1"/>
    <cellStyle name="ハイパーリンク" xfId="619" builtinId="8" hidden="1"/>
    <cellStyle name="ハイパーリンク" xfId="621" builtinId="8" hidden="1"/>
    <cellStyle name="ハイパーリンク" xfId="623" builtinId="8" hidden="1"/>
    <cellStyle name="ハイパーリンク" xfId="625" builtinId="8" hidden="1"/>
    <cellStyle name="ハイパーリンク" xfId="627" builtinId="8" hidden="1"/>
    <cellStyle name="ハイパーリンク" xfId="629" builtinId="8" hidden="1"/>
    <cellStyle name="ハイパーリンク" xfId="631" builtinId="8" hidden="1"/>
    <cellStyle name="ハイパーリンク" xfId="633" builtinId="8" hidden="1"/>
    <cellStyle name="ハイパーリンク" xfId="635" builtinId="8" hidden="1"/>
    <cellStyle name="ハイパーリンク" xfId="637" builtinId="8" hidden="1"/>
    <cellStyle name="ハイパーリンク" xfId="639" builtinId="8" hidden="1"/>
    <cellStyle name="ハイパーリンク" xfId="641" builtinId="8" hidden="1"/>
    <cellStyle name="ハイパーリンク" xfId="643" builtinId="8" hidden="1"/>
    <cellStyle name="ハイパーリンク" xfId="645" builtinId="8" hidden="1"/>
    <cellStyle name="ハイパーリンク" xfId="647" builtinId="8" hidden="1"/>
    <cellStyle name="ハイパーリンク" xfId="649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  <cellStyle name="表示済みのハイパーリンク" xfId="434" builtinId="9" hidden="1"/>
    <cellStyle name="表示済みのハイパーリンク" xfId="436" builtinId="9" hidden="1"/>
    <cellStyle name="表示済みのハイパーリンク" xfId="438" builtinId="9" hidden="1"/>
    <cellStyle name="表示済みのハイパーリンク" xfId="440" builtinId="9" hidden="1"/>
    <cellStyle name="表示済みのハイパーリンク" xfId="442" builtinId="9" hidden="1"/>
    <cellStyle name="表示済みのハイパーリンク" xfId="444" builtinId="9" hidden="1"/>
    <cellStyle name="表示済みのハイパーリンク" xfId="446" builtinId="9" hidden="1"/>
    <cellStyle name="表示済みのハイパーリンク" xfId="448" builtinId="9" hidden="1"/>
    <cellStyle name="表示済みのハイパーリンク" xfId="450" builtinId="9" hidden="1"/>
    <cellStyle name="表示済みのハイパーリンク" xfId="452" builtinId="9" hidden="1"/>
    <cellStyle name="表示済みのハイパーリンク" xfId="454" builtinId="9" hidden="1"/>
    <cellStyle name="表示済みのハイパーリンク" xfId="456" builtinId="9" hidden="1"/>
    <cellStyle name="表示済みのハイパーリンク" xfId="458" builtinId="9" hidden="1"/>
    <cellStyle name="表示済みのハイパーリンク" xfId="460" builtinId="9" hidden="1"/>
    <cellStyle name="表示済みのハイパーリンク" xfId="462" builtinId="9" hidden="1"/>
    <cellStyle name="表示済みのハイパーリンク" xfId="464" builtinId="9" hidden="1"/>
    <cellStyle name="表示済みのハイパーリンク" xfId="466" builtinId="9" hidden="1"/>
    <cellStyle name="表示済みのハイパーリンク" xfId="468" builtinId="9" hidden="1"/>
    <cellStyle name="表示済みのハイパーリンク" xfId="470" builtinId="9" hidden="1"/>
    <cellStyle name="表示済みのハイパーリンク" xfId="472" builtinId="9" hidden="1"/>
    <cellStyle name="表示済みのハイパーリンク" xfId="474" builtinId="9" hidden="1"/>
    <cellStyle name="表示済みのハイパーリンク" xfId="476" builtinId="9" hidden="1"/>
    <cellStyle name="表示済みのハイパーリンク" xfId="478" builtinId="9" hidden="1"/>
    <cellStyle name="表示済みのハイパーリンク" xfId="480" builtinId="9" hidden="1"/>
    <cellStyle name="表示済みのハイパーリンク" xfId="482" builtinId="9" hidden="1"/>
    <cellStyle name="表示済みのハイパーリンク" xfId="484" builtinId="9" hidden="1"/>
    <cellStyle name="表示済みのハイパーリンク" xfId="486" builtinId="9" hidden="1"/>
    <cellStyle name="表示済みのハイパーリンク" xfId="488" builtinId="9" hidden="1"/>
    <cellStyle name="表示済みのハイパーリンク" xfId="490" builtinId="9" hidden="1"/>
    <cellStyle name="表示済みのハイパーリンク" xfId="492" builtinId="9" hidden="1"/>
    <cellStyle name="表示済みのハイパーリンク" xfId="494" builtinId="9" hidden="1"/>
    <cellStyle name="表示済みのハイパーリンク" xfId="496" builtinId="9" hidden="1"/>
    <cellStyle name="表示済みのハイパーリンク" xfId="498" builtinId="9" hidden="1"/>
    <cellStyle name="表示済みのハイパーリンク" xfId="500" builtinId="9" hidden="1"/>
    <cellStyle name="表示済みのハイパーリンク" xfId="502" builtinId="9" hidden="1"/>
    <cellStyle name="表示済みのハイパーリンク" xfId="504" builtinId="9" hidden="1"/>
    <cellStyle name="表示済みのハイパーリンク" xfId="506" builtinId="9" hidden="1"/>
    <cellStyle name="表示済みのハイパーリンク" xfId="508" builtinId="9" hidden="1"/>
    <cellStyle name="表示済みのハイパーリンク" xfId="510" builtinId="9" hidden="1"/>
    <cellStyle name="表示済みのハイパーリンク" xfId="512" builtinId="9" hidden="1"/>
    <cellStyle name="表示済みのハイパーリンク" xfId="514" builtinId="9" hidden="1"/>
    <cellStyle name="表示済みのハイパーリンク" xfId="516" builtinId="9" hidden="1"/>
    <cellStyle name="表示済みのハイパーリンク" xfId="518" builtinId="9" hidden="1"/>
    <cellStyle name="表示済みのハイパーリンク" xfId="520" builtinId="9" hidden="1"/>
    <cellStyle name="表示済みのハイパーリンク" xfId="522" builtinId="9" hidden="1"/>
    <cellStyle name="表示済みのハイパーリンク" xfId="524" builtinId="9" hidden="1"/>
    <cellStyle name="表示済みのハイパーリンク" xfId="526" builtinId="9" hidden="1"/>
    <cellStyle name="表示済みのハイパーリンク" xfId="528" builtinId="9" hidden="1"/>
    <cellStyle name="表示済みのハイパーリンク" xfId="530" builtinId="9" hidden="1"/>
    <cellStyle name="表示済みのハイパーリンク" xfId="532" builtinId="9" hidden="1"/>
    <cellStyle name="表示済みのハイパーリンク" xfId="534" builtinId="9" hidden="1"/>
    <cellStyle name="表示済みのハイパーリンク" xfId="536" builtinId="9" hidden="1"/>
    <cellStyle name="表示済みのハイパーリンク" xfId="538" builtinId="9" hidden="1"/>
    <cellStyle name="表示済みのハイパーリンク" xfId="540" builtinId="9" hidden="1"/>
    <cellStyle name="表示済みのハイパーリンク" xfId="542" builtinId="9" hidden="1"/>
    <cellStyle name="表示済みのハイパーリンク" xfId="544" builtinId="9" hidden="1"/>
    <cellStyle name="表示済みのハイパーリンク" xfId="546" builtinId="9" hidden="1"/>
    <cellStyle name="表示済みのハイパーリンク" xfId="548" builtinId="9" hidden="1"/>
    <cellStyle name="表示済みのハイパーリンク" xfId="550" builtinId="9" hidden="1"/>
    <cellStyle name="表示済みのハイパーリンク" xfId="552" builtinId="9" hidden="1"/>
    <cellStyle name="表示済みのハイパーリンク" xfId="554" builtinId="9" hidden="1"/>
    <cellStyle name="表示済みのハイパーリンク" xfId="556" builtinId="9" hidden="1"/>
    <cellStyle name="表示済みのハイパーリンク" xfId="558" builtinId="9" hidden="1"/>
    <cellStyle name="表示済みのハイパーリンク" xfId="560" builtinId="9" hidden="1"/>
    <cellStyle name="表示済みのハイパーリンク" xfId="562" builtinId="9" hidden="1"/>
    <cellStyle name="表示済みのハイパーリンク" xfId="564" builtinId="9" hidden="1"/>
    <cellStyle name="表示済みのハイパーリンク" xfId="566" builtinId="9" hidden="1"/>
    <cellStyle name="表示済みのハイパーリンク" xfId="568" builtinId="9" hidden="1"/>
    <cellStyle name="表示済みのハイパーリンク" xfId="570" builtinId="9" hidden="1"/>
    <cellStyle name="表示済みのハイパーリンク" xfId="572" builtinId="9" hidden="1"/>
    <cellStyle name="表示済みのハイパーリンク" xfId="574" builtinId="9" hidden="1"/>
    <cellStyle name="表示済みのハイパーリンク" xfId="576" builtinId="9" hidden="1"/>
    <cellStyle name="表示済みのハイパーリンク" xfId="578" builtinId="9" hidden="1"/>
    <cellStyle name="表示済みのハイパーリンク" xfId="580" builtinId="9" hidden="1"/>
    <cellStyle name="表示済みのハイパーリンク" xfId="582" builtinId="9" hidden="1"/>
    <cellStyle name="表示済みのハイパーリンク" xfId="584" builtinId="9" hidden="1"/>
    <cellStyle name="表示済みのハイパーリンク" xfId="586" builtinId="9" hidden="1"/>
    <cellStyle name="表示済みのハイパーリンク" xfId="588" builtinId="9" hidden="1"/>
    <cellStyle name="表示済みのハイパーリンク" xfId="590" builtinId="9" hidden="1"/>
    <cellStyle name="表示済みのハイパーリンク" xfId="592" builtinId="9" hidden="1"/>
    <cellStyle name="表示済みのハイパーリンク" xfId="594" builtinId="9" hidden="1"/>
    <cellStyle name="表示済みのハイパーリンク" xfId="596" builtinId="9" hidden="1"/>
    <cellStyle name="表示済みのハイパーリンク" xfId="598" builtinId="9" hidden="1"/>
    <cellStyle name="表示済みのハイパーリンク" xfId="600" builtinId="9" hidden="1"/>
    <cellStyle name="表示済みのハイパーリンク" xfId="602" builtinId="9" hidden="1"/>
    <cellStyle name="表示済みのハイパーリンク" xfId="604" builtinId="9" hidden="1"/>
    <cellStyle name="表示済みのハイパーリンク" xfId="606" builtinId="9" hidden="1"/>
    <cellStyle name="表示済みのハイパーリンク" xfId="608" builtinId="9" hidden="1"/>
    <cellStyle name="表示済みのハイパーリンク" xfId="610" builtinId="9" hidden="1"/>
    <cellStyle name="表示済みのハイパーリンク" xfId="612" builtinId="9" hidden="1"/>
    <cellStyle name="表示済みのハイパーリンク" xfId="614" builtinId="9" hidden="1"/>
    <cellStyle name="表示済みのハイパーリンク" xfId="616" builtinId="9" hidden="1"/>
    <cellStyle name="表示済みのハイパーリンク" xfId="618" builtinId="9" hidden="1"/>
    <cellStyle name="表示済みのハイパーリンク" xfId="620" builtinId="9" hidden="1"/>
    <cellStyle name="表示済みのハイパーリンク" xfId="622" builtinId="9" hidden="1"/>
    <cellStyle name="表示済みのハイパーリンク" xfId="624" builtinId="9" hidden="1"/>
    <cellStyle name="表示済みのハイパーリンク" xfId="626" builtinId="9" hidden="1"/>
    <cellStyle name="表示済みのハイパーリンク" xfId="628" builtinId="9" hidden="1"/>
    <cellStyle name="表示済みのハイパーリンク" xfId="630" builtinId="9" hidden="1"/>
    <cellStyle name="表示済みのハイパーリンク" xfId="632" builtinId="9" hidden="1"/>
    <cellStyle name="表示済みのハイパーリンク" xfId="634" builtinId="9" hidden="1"/>
    <cellStyle name="表示済みのハイパーリンク" xfId="636" builtinId="9" hidden="1"/>
    <cellStyle name="表示済みのハイパーリンク" xfId="638" builtinId="9" hidden="1"/>
    <cellStyle name="表示済みのハイパーリンク" xfId="640" builtinId="9" hidden="1"/>
    <cellStyle name="表示済みのハイパーリンク" xfId="642" builtinId="9" hidden="1"/>
    <cellStyle name="表示済みのハイパーリンク" xfId="644" builtinId="9" hidden="1"/>
    <cellStyle name="表示済みのハイパーリンク" xfId="646" builtinId="9" hidden="1"/>
    <cellStyle name="表示済みのハイパーリンク" xfId="648" builtinId="9" hidden="1"/>
    <cellStyle name="表示済みのハイパーリンク" xfId="650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/>
  <dimension ref="A1:X66"/>
  <sheetViews>
    <sheetView tabSelected="1" topLeftCell="A17" zoomScale="85" zoomScaleNormal="85" zoomScalePageLayoutView="85" workbookViewId="0">
      <pane xSplit="3" topLeftCell="D1" activePane="topRight" state="frozen"/>
      <selection pane="topRight" activeCell="L28" sqref="L28"/>
    </sheetView>
  </sheetViews>
  <sheetFormatPr defaultColWidth="9.5" defaultRowHeight="14.25"/>
  <cols>
    <col min="1" max="1" width="9.5" style="1"/>
    <col min="2" max="11" width="9.5" style="2"/>
    <col min="12" max="13" width="9.5" style="17"/>
    <col min="14" max="14" width="9.5" style="2"/>
    <col min="15" max="15" width="9.5" style="6"/>
    <col min="16" max="17" width="9.5" style="2"/>
    <col min="18" max="18" width="9.5" style="17"/>
    <col min="19" max="16384" width="9.5" style="2"/>
  </cols>
  <sheetData>
    <row r="1" spans="1:18">
      <c r="A1" s="14" t="s">
        <v>30</v>
      </c>
      <c r="B1" s="1"/>
      <c r="C1" s="1"/>
      <c r="D1" s="1"/>
      <c r="E1" s="13"/>
      <c r="F1" s="13"/>
      <c r="H1" s="1"/>
      <c r="I1" s="1"/>
      <c r="J1" s="1"/>
      <c r="K1" s="13"/>
      <c r="L1" s="13"/>
      <c r="M1" s="13"/>
      <c r="N1" s="1"/>
      <c r="O1" s="10" t="s">
        <v>19</v>
      </c>
      <c r="P1" s="8">
        <v>0</v>
      </c>
      <c r="Q1" s="9" t="s">
        <v>20</v>
      </c>
    </row>
    <row r="2" spans="1:18">
      <c r="B2" s="1"/>
      <c r="C2" s="1"/>
      <c r="D2" s="1"/>
      <c r="E2" s="13"/>
      <c r="F2" s="13"/>
      <c r="G2" s="1"/>
      <c r="H2" s="1"/>
      <c r="I2" s="1"/>
      <c r="J2" s="1"/>
      <c r="K2" s="1"/>
      <c r="L2" s="1"/>
      <c r="M2" s="1"/>
      <c r="N2" s="1"/>
      <c r="P2" s="8">
        <v>1</v>
      </c>
      <c r="Q2" s="9" t="s">
        <v>21</v>
      </c>
    </row>
    <row r="3" spans="1:18">
      <c r="A3" s="1" t="s">
        <v>31</v>
      </c>
      <c r="B3" s="1"/>
      <c r="C3" s="1"/>
      <c r="D3" s="1"/>
      <c r="E3" s="15"/>
      <c r="F3" s="13"/>
      <c r="G3" s="1"/>
      <c r="H3" s="1"/>
      <c r="I3" s="1"/>
      <c r="J3" s="1"/>
      <c r="K3" s="1"/>
      <c r="L3" s="1"/>
      <c r="M3" s="1"/>
      <c r="N3" s="1"/>
      <c r="P3" s="8"/>
      <c r="Q3" s="9" t="s">
        <v>22</v>
      </c>
    </row>
    <row r="4" spans="1:18" s="4" customFormat="1">
      <c r="A4" s="3"/>
      <c r="O4" s="11"/>
    </row>
    <row r="5" spans="1:18">
      <c r="A5" s="5" t="s">
        <v>5</v>
      </c>
      <c r="C5" s="12" t="s">
        <v>23</v>
      </c>
      <c r="F5" s="16" t="s">
        <v>36</v>
      </c>
      <c r="G5" s="16">
        <v>65.58</v>
      </c>
      <c r="O5" s="7" t="s">
        <v>4</v>
      </c>
    </row>
    <row r="6" spans="1:18">
      <c r="A6" s="2" t="s">
        <v>1</v>
      </c>
      <c r="B6" s="2" t="s">
        <v>18</v>
      </c>
      <c r="C6" s="1" t="s">
        <v>0</v>
      </c>
      <c r="D6" s="2" t="s">
        <v>12</v>
      </c>
      <c r="E6" s="2" t="s">
        <v>28</v>
      </c>
      <c r="F6" s="2" t="s">
        <v>29</v>
      </c>
      <c r="G6" s="2" t="s">
        <v>27</v>
      </c>
      <c r="J6" s="2" t="s">
        <v>33</v>
      </c>
      <c r="K6" s="2" t="s">
        <v>34</v>
      </c>
      <c r="O6" s="6" t="s">
        <v>1</v>
      </c>
      <c r="P6" s="2" t="s">
        <v>3</v>
      </c>
      <c r="Q6" s="1" t="s">
        <v>6</v>
      </c>
      <c r="R6" s="1" t="s">
        <v>49</v>
      </c>
    </row>
    <row r="7" spans="1:18">
      <c r="A7" s="2" t="s">
        <v>37</v>
      </c>
      <c r="B7" s="2">
        <v>1</v>
      </c>
      <c r="C7" s="1" t="s">
        <v>9</v>
      </c>
      <c r="D7" s="2" t="s">
        <v>43</v>
      </c>
      <c r="E7" s="2">
        <f>86.94/70</f>
        <v>1.242</v>
      </c>
      <c r="G7" s="2">
        <v>0</v>
      </c>
      <c r="O7" s="6" t="s">
        <v>54</v>
      </c>
      <c r="P7" s="2">
        <v>1</v>
      </c>
      <c r="Q7" s="2" t="s">
        <v>14</v>
      </c>
      <c r="R7" s="17" t="s">
        <v>50</v>
      </c>
    </row>
    <row r="8" spans="1:18">
      <c r="A8" s="2"/>
      <c r="B8" s="17">
        <f t="shared" ref="B8:B46" si="0">B7+1</f>
        <v>2</v>
      </c>
      <c r="C8" s="1" t="s">
        <v>7</v>
      </c>
      <c r="D8" s="2" t="s">
        <v>44</v>
      </c>
      <c r="E8" s="2">
        <f>0.469/70</f>
        <v>6.6999999999999994E-3</v>
      </c>
      <c r="G8" s="2">
        <v>0</v>
      </c>
      <c r="P8" s="2">
        <f t="shared" ref="P8:P20" si="1">P7+1</f>
        <v>2</v>
      </c>
      <c r="Q8" s="2" t="s">
        <v>15</v>
      </c>
      <c r="R8" s="17" t="s">
        <v>51</v>
      </c>
    </row>
    <row r="9" spans="1:18">
      <c r="A9" s="2"/>
      <c r="B9" s="17">
        <f t="shared" si="0"/>
        <v>3</v>
      </c>
      <c r="C9" s="1" t="s">
        <v>8</v>
      </c>
      <c r="D9" s="17" t="s">
        <v>44</v>
      </c>
      <c r="E9" s="2">
        <f>1.218/70</f>
        <v>1.7399999999999999E-2</v>
      </c>
      <c r="G9" s="2">
        <v>0</v>
      </c>
      <c r="P9" s="17">
        <f t="shared" si="1"/>
        <v>3</v>
      </c>
      <c r="Q9" s="2" t="s">
        <v>16</v>
      </c>
      <c r="R9" s="17" t="s">
        <v>52</v>
      </c>
    </row>
    <row r="10" spans="1:18">
      <c r="A10" s="2"/>
      <c r="B10" s="17">
        <f t="shared" si="0"/>
        <v>4</v>
      </c>
      <c r="C10" s="1" t="s">
        <v>42</v>
      </c>
      <c r="D10" s="17" t="s">
        <v>46</v>
      </c>
      <c r="E10" s="18">
        <v>30.4878</v>
      </c>
      <c r="F10" s="17"/>
      <c r="G10" s="17">
        <v>0</v>
      </c>
      <c r="H10" s="17"/>
      <c r="I10" s="17"/>
      <c r="J10" s="17"/>
      <c r="K10" s="17"/>
      <c r="M10" s="17">
        <f>E10*G5</f>
        <v>1999.3899239999998</v>
      </c>
      <c r="P10" s="17">
        <f t="shared" si="1"/>
        <v>4</v>
      </c>
      <c r="Q10" s="2" t="s">
        <v>15</v>
      </c>
      <c r="R10" s="17" t="s">
        <v>51</v>
      </c>
    </row>
    <row r="11" spans="1:18">
      <c r="A11" s="2"/>
      <c r="B11" s="17">
        <f t="shared" si="0"/>
        <v>5</v>
      </c>
      <c r="C11" s="1" t="s">
        <v>56</v>
      </c>
      <c r="D11" s="17" t="s">
        <v>46</v>
      </c>
      <c r="E11" s="18">
        <v>1143.6512190000001</v>
      </c>
      <c r="F11" s="17"/>
      <c r="G11" s="17">
        <v>0</v>
      </c>
      <c r="H11" s="17"/>
      <c r="I11" s="17"/>
      <c r="J11" s="17"/>
      <c r="K11" s="17"/>
      <c r="M11" s="17">
        <f>E11*G5</f>
        <v>75000.646942020001</v>
      </c>
      <c r="P11" s="17">
        <f t="shared" si="1"/>
        <v>5</v>
      </c>
      <c r="Q11" s="2" t="s">
        <v>16</v>
      </c>
      <c r="R11" s="17" t="s">
        <v>52</v>
      </c>
    </row>
    <row r="12" spans="1:18">
      <c r="A12" s="2"/>
      <c r="B12" s="17">
        <f t="shared" si="0"/>
        <v>6</v>
      </c>
      <c r="C12" s="1" t="s">
        <v>41</v>
      </c>
      <c r="D12" s="17"/>
      <c r="E12" s="17">
        <v>0</v>
      </c>
      <c r="F12" s="17"/>
      <c r="G12" s="17">
        <v>0</v>
      </c>
      <c r="H12" s="17"/>
      <c r="I12" s="17"/>
      <c r="J12" s="17"/>
      <c r="K12" s="17"/>
      <c r="P12" s="17">
        <f t="shared" si="1"/>
        <v>6</v>
      </c>
      <c r="Q12" s="2" t="s">
        <v>15</v>
      </c>
      <c r="R12" s="17" t="s">
        <v>51</v>
      </c>
    </row>
    <row r="13" spans="1:18">
      <c r="B13" s="17">
        <f t="shared" si="0"/>
        <v>7</v>
      </c>
      <c r="C13" s="1" t="s">
        <v>41</v>
      </c>
      <c r="D13" s="17"/>
      <c r="E13" s="17">
        <v>0</v>
      </c>
      <c r="F13" s="17"/>
      <c r="G13" s="17">
        <v>0</v>
      </c>
      <c r="H13" s="17"/>
      <c r="I13" s="17"/>
      <c r="J13" s="17"/>
      <c r="K13" s="17"/>
      <c r="P13" s="17">
        <f t="shared" si="1"/>
        <v>7</v>
      </c>
      <c r="Q13" s="2" t="s">
        <v>16</v>
      </c>
      <c r="R13" s="17" t="s">
        <v>52</v>
      </c>
    </row>
    <row r="14" spans="1:18">
      <c r="B14" s="17">
        <f t="shared" si="0"/>
        <v>8</v>
      </c>
      <c r="C14" s="1" t="s">
        <v>41</v>
      </c>
      <c r="D14" s="17"/>
      <c r="E14" s="17">
        <v>0</v>
      </c>
      <c r="F14" s="17"/>
      <c r="G14" s="17">
        <v>0</v>
      </c>
      <c r="H14" s="17"/>
      <c r="I14" s="17"/>
      <c r="J14" s="17"/>
      <c r="K14" s="17"/>
      <c r="P14" s="17">
        <f t="shared" si="1"/>
        <v>8</v>
      </c>
      <c r="Q14" s="2" t="s">
        <v>15</v>
      </c>
      <c r="R14" s="17" t="s">
        <v>51</v>
      </c>
    </row>
    <row r="15" spans="1:18">
      <c r="B15" s="17">
        <f t="shared" si="0"/>
        <v>9</v>
      </c>
      <c r="C15" s="1" t="s">
        <v>41</v>
      </c>
      <c r="D15" s="17"/>
      <c r="E15" s="17">
        <v>0</v>
      </c>
      <c r="F15" s="17"/>
      <c r="G15" s="17">
        <v>0</v>
      </c>
      <c r="H15" s="17"/>
      <c r="I15" s="17"/>
      <c r="J15" s="17"/>
      <c r="K15" s="17"/>
      <c r="P15" s="17">
        <f t="shared" si="1"/>
        <v>9</v>
      </c>
      <c r="Q15" s="2" t="s">
        <v>16</v>
      </c>
      <c r="R15" s="17" t="s">
        <v>52</v>
      </c>
    </row>
    <row r="16" spans="1:18">
      <c r="B16" s="17">
        <f t="shared" si="0"/>
        <v>10</v>
      </c>
      <c r="C16" s="1" t="s">
        <v>41</v>
      </c>
      <c r="D16" s="17"/>
      <c r="E16" s="17">
        <v>0</v>
      </c>
      <c r="F16" s="17"/>
      <c r="G16" s="17">
        <v>0</v>
      </c>
      <c r="H16" s="17"/>
      <c r="I16" s="17"/>
      <c r="J16" s="17"/>
      <c r="K16" s="17"/>
      <c r="P16" s="17">
        <f t="shared" si="1"/>
        <v>10</v>
      </c>
      <c r="Q16" s="2" t="s">
        <v>15</v>
      </c>
      <c r="R16" s="17" t="s">
        <v>51</v>
      </c>
    </row>
    <row r="17" spans="1:18">
      <c r="A17" s="17" t="s">
        <v>2</v>
      </c>
      <c r="B17" s="17">
        <f t="shared" si="0"/>
        <v>11</v>
      </c>
      <c r="C17" s="1" t="s">
        <v>10</v>
      </c>
      <c r="D17" s="2" t="s">
        <v>44</v>
      </c>
      <c r="E17" s="18">
        <f>M17*2</f>
        <v>0.14857142857142858</v>
      </c>
      <c r="F17" s="2">
        <f>M17*10</f>
        <v>0.74285714285714288</v>
      </c>
      <c r="G17" s="18">
        <v>2</v>
      </c>
      <c r="H17">
        <f>M17</f>
        <v>7.4285714285714288E-2</v>
      </c>
      <c r="I17" s="17"/>
      <c r="J17" s="17">
        <v>1</v>
      </c>
      <c r="K17" s="17">
        <v>1</v>
      </c>
      <c r="L17" s="18"/>
      <c r="M17" s="18">
        <f>5.2/70</f>
        <v>7.4285714285714288E-2</v>
      </c>
      <c r="P17" s="17">
        <f t="shared" si="1"/>
        <v>11</v>
      </c>
      <c r="Q17" s="2" t="s">
        <v>16</v>
      </c>
      <c r="R17" s="17" t="s">
        <v>52</v>
      </c>
    </row>
    <row r="18" spans="1:18">
      <c r="B18" s="17">
        <f t="shared" si="0"/>
        <v>12</v>
      </c>
      <c r="C18" s="1" t="s">
        <v>11</v>
      </c>
      <c r="D18" s="2" t="s">
        <v>13</v>
      </c>
      <c r="E18" s="2">
        <v>0.2</v>
      </c>
      <c r="F18" s="2">
        <v>6</v>
      </c>
      <c r="G18" s="2">
        <v>1</v>
      </c>
      <c r="J18" s="2">
        <v>1</v>
      </c>
      <c r="K18" s="2">
        <v>1</v>
      </c>
      <c r="P18" s="17">
        <f t="shared" si="1"/>
        <v>12</v>
      </c>
      <c r="Q18" s="2" t="s">
        <v>17</v>
      </c>
      <c r="R18" s="17">
        <v>1</v>
      </c>
    </row>
    <row r="19" spans="1:18">
      <c r="B19" s="17">
        <f t="shared" si="0"/>
        <v>13</v>
      </c>
      <c r="C19" s="1" t="s">
        <v>38</v>
      </c>
      <c r="D19" s="17" t="s">
        <v>13</v>
      </c>
      <c r="E19" s="17">
        <v>0.2</v>
      </c>
      <c r="F19" s="17">
        <v>6</v>
      </c>
      <c r="G19" s="17">
        <v>1</v>
      </c>
      <c r="H19" s="17"/>
      <c r="I19" s="17"/>
      <c r="J19" s="17">
        <v>1</v>
      </c>
      <c r="K19" s="17">
        <v>1</v>
      </c>
      <c r="P19" s="17">
        <f t="shared" si="1"/>
        <v>13</v>
      </c>
      <c r="Q19" s="2" t="s">
        <v>32</v>
      </c>
      <c r="R19" s="17">
        <v>1</v>
      </c>
    </row>
    <row r="20" spans="1:18">
      <c r="B20" s="17">
        <f t="shared" si="0"/>
        <v>14</v>
      </c>
      <c r="C20" s="1" t="s">
        <v>60</v>
      </c>
      <c r="D20" s="2" t="s">
        <v>43</v>
      </c>
      <c r="E20" s="17">
        <v>0.01</v>
      </c>
      <c r="F20" s="2">
        <v>10</v>
      </c>
      <c r="G20" s="2">
        <v>1</v>
      </c>
      <c r="J20" s="2">
        <v>1</v>
      </c>
      <c r="K20" s="17">
        <v>1</v>
      </c>
      <c r="P20" s="17">
        <f t="shared" si="1"/>
        <v>14</v>
      </c>
      <c r="Q20" s="2" t="s">
        <v>35</v>
      </c>
      <c r="R20" s="17">
        <v>1</v>
      </c>
    </row>
    <row r="21" spans="1:18">
      <c r="B21" s="17">
        <f t="shared" si="0"/>
        <v>15</v>
      </c>
      <c r="C21" s="1" t="s">
        <v>61</v>
      </c>
      <c r="D21" s="17" t="s">
        <v>43</v>
      </c>
      <c r="E21" s="17">
        <v>0.01</v>
      </c>
      <c r="F21" s="17">
        <v>10</v>
      </c>
      <c r="G21" s="2">
        <v>1</v>
      </c>
      <c r="J21" s="2">
        <v>1</v>
      </c>
      <c r="K21" s="17">
        <v>1</v>
      </c>
      <c r="P21" s="17">
        <f>P20+1</f>
        <v>15</v>
      </c>
      <c r="Q21" s="2" t="s">
        <v>35</v>
      </c>
      <c r="R21" s="17">
        <v>1</v>
      </c>
    </row>
    <row r="22" spans="1:18">
      <c r="B22" s="17">
        <f t="shared" si="0"/>
        <v>16</v>
      </c>
      <c r="C22" s="1" t="s">
        <v>62</v>
      </c>
      <c r="D22" s="17" t="s">
        <v>43</v>
      </c>
      <c r="E22" s="17">
        <v>0.01</v>
      </c>
      <c r="F22" s="17">
        <v>10</v>
      </c>
      <c r="G22" s="2">
        <v>1</v>
      </c>
      <c r="J22" s="2">
        <v>1</v>
      </c>
      <c r="K22" s="17">
        <v>1</v>
      </c>
      <c r="P22" s="17">
        <f>P21+1</f>
        <v>16</v>
      </c>
      <c r="Q22" s="2" t="s">
        <v>35</v>
      </c>
      <c r="R22" s="17">
        <v>1</v>
      </c>
    </row>
    <row r="23" spans="1:18">
      <c r="B23" s="17">
        <f t="shared" si="0"/>
        <v>17</v>
      </c>
      <c r="C23" s="1" t="s">
        <v>59</v>
      </c>
      <c r="D23" s="17" t="s">
        <v>43</v>
      </c>
      <c r="E23" s="17">
        <v>0</v>
      </c>
      <c r="F23" s="17"/>
      <c r="G23" s="17">
        <v>0</v>
      </c>
      <c r="H23" s="17"/>
      <c r="I23" s="17"/>
      <c r="J23" s="17"/>
      <c r="K23" s="17"/>
      <c r="P23" s="17">
        <f t="shared" ref="P23:P28" si="2">P22+1</f>
        <v>17</v>
      </c>
      <c r="Q23" s="2" t="s">
        <v>57</v>
      </c>
      <c r="R23" s="17">
        <v>1</v>
      </c>
    </row>
    <row r="24" spans="1:18">
      <c r="B24" s="17">
        <f t="shared" si="0"/>
        <v>18</v>
      </c>
      <c r="C24" s="1" t="s">
        <v>39</v>
      </c>
      <c r="D24" s="17" t="s">
        <v>43</v>
      </c>
      <c r="E24" s="17">
        <v>0.01</v>
      </c>
      <c r="F24" s="17">
        <v>10</v>
      </c>
      <c r="G24" s="17">
        <v>1</v>
      </c>
      <c r="H24" s="17"/>
      <c r="I24" s="17"/>
      <c r="J24" s="17">
        <v>1</v>
      </c>
      <c r="K24" s="17">
        <v>1</v>
      </c>
      <c r="P24" s="17">
        <f t="shared" si="2"/>
        <v>18</v>
      </c>
      <c r="Q24" s="17" t="s">
        <v>41</v>
      </c>
      <c r="R24" s="17">
        <v>1</v>
      </c>
    </row>
    <row r="25" spans="1:18">
      <c r="B25" s="17">
        <f t="shared" si="0"/>
        <v>19</v>
      </c>
      <c r="C25" s="1" t="s">
        <v>40</v>
      </c>
      <c r="D25" s="2" t="s">
        <v>45</v>
      </c>
      <c r="E25" s="17">
        <v>0.01</v>
      </c>
      <c r="F25" s="17">
        <v>10</v>
      </c>
      <c r="G25" s="17">
        <v>1</v>
      </c>
      <c r="H25" s="17"/>
      <c r="I25" s="17"/>
      <c r="J25" s="17">
        <v>1</v>
      </c>
      <c r="K25" s="17">
        <v>1</v>
      </c>
      <c r="P25" s="17">
        <f t="shared" si="2"/>
        <v>19</v>
      </c>
      <c r="Q25" s="17" t="s">
        <v>41</v>
      </c>
      <c r="R25" s="17">
        <v>1</v>
      </c>
    </row>
    <row r="26" spans="1:18">
      <c r="B26" s="17">
        <f t="shared" si="0"/>
        <v>20</v>
      </c>
      <c r="C26" s="1" t="s">
        <v>47</v>
      </c>
      <c r="D26" s="17" t="s">
        <v>45</v>
      </c>
      <c r="E26" s="17">
        <v>0.2</v>
      </c>
      <c r="F26" s="17">
        <v>6</v>
      </c>
      <c r="G26" s="17">
        <v>1</v>
      </c>
      <c r="H26" s="17"/>
      <c r="I26" s="17"/>
      <c r="J26" s="17">
        <v>1</v>
      </c>
      <c r="K26" s="17">
        <v>1</v>
      </c>
      <c r="P26" s="17">
        <f t="shared" si="2"/>
        <v>20</v>
      </c>
      <c r="Q26" s="17" t="s">
        <v>41</v>
      </c>
      <c r="R26" s="17">
        <v>1</v>
      </c>
    </row>
    <row r="27" spans="1:18">
      <c r="B27" s="17">
        <f t="shared" si="0"/>
        <v>21</v>
      </c>
      <c r="C27" s="1" t="s">
        <v>48</v>
      </c>
      <c r="D27" s="17" t="s">
        <v>45</v>
      </c>
      <c r="E27" s="17">
        <v>0</v>
      </c>
      <c r="F27" s="17"/>
      <c r="G27" s="17">
        <v>0</v>
      </c>
      <c r="H27" s="17"/>
      <c r="I27" s="17"/>
      <c r="J27" s="17"/>
      <c r="K27" s="17"/>
      <c r="O27" s="6" t="s">
        <v>53</v>
      </c>
      <c r="P27" s="17">
        <f t="shared" si="2"/>
        <v>21</v>
      </c>
      <c r="Q27" s="17" t="s">
        <v>14</v>
      </c>
      <c r="R27" s="17" t="s">
        <v>50</v>
      </c>
    </row>
    <row r="28" spans="1:18">
      <c r="B28" s="17">
        <f t="shared" si="0"/>
        <v>22</v>
      </c>
      <c r="C28" s="1" t="s">
        <v>63</v>
      </c>
      <c r="D28" s="17"/>
      <c r="E28" s="17">
        <v>0.1</v>
      </c>
      <c r="F28" s="17">
        <v>10</v>
      </c>
      <c r="G28" s="17">
        <v>1</v>
      </c>
      <c r="H28" s="17"/>
      <c r="I28" s="17"/>
      <c r="J28" s="17">
        <v>1</v>
      </c>
      <c r="K28" s="17">
        <v>1</v>
      </c>
      <c r="P28" s="17">
        <f t="shared" si="2"/>
        <v>22</v>
      </c>
      <c r="Q28" s="17" t="s">
        <v>15</v>
      </c>
      <c r="R28" s="17" t="s">
        <v>51</v>
      </c>
    </row>
    <row r="29" spans="1:18">
      <c r="B29" s="17">
        <f t="shared" si="0"/>
        <v>23</v>
      </c>
      <c r="C29" s="1" t="s">
        <v>68</v>
      </c>
      <c r="D29" s="17" t="s">
        <v>69</v>
      </c>
      <c r="E29" s="17">
        <v>1</v>
      </c>
      <c r="F29" s="17"/>
      <c r="G29" s="17">
        <v>0</v>
      </c>
      <c r="H29" s="17"/>
      <c r="I29" s="17"/>
      <c r="J29" s="17"/>
      <c r="K29" s="17"/>
      <c r="P29" s="2">
        <f t="shared" ref="P29:P66" si="3">P28+1</f>
        <v>23</v>
      </c>
      <c r="Q29" s="17" t="s">
        <v>16</v>
      </c>
      <c r="R29" s="17" t="s">
        <v>52</v>
      </c>
    </row>
    <row r="30" spans="1:18">
      <c r="B30" s="17">
        <f t="shared" si="0"/>
        <v>24</v>
      </c>
      <c r="C30" s="1" t="s">
        <v>41</v>
      </c>
      <c r="D30" s="17"/>
      <c r="E30" s="17">
        <v>0</v>
      </c>
      <c r="F30" s="17"/>
      <c r="G30" s="17">
        <v>0</v>
      </c>
      <c r="H30" s="17"/>
      <c r="I30" s="17"/>
      <c r="J30" s="17"/>
      <c r="K30" s="17"/>
      <c r="P30" s="2">
        <f t="shared" si="3"/>
        <v>24</v>
      </c>
      <c r="Q30" s="17" t="s">
        <v>15</v>
      </c>
      <c r="R30" s="17" t="s">
        <v>51</v>
      </c>
    </row>
    <row r="31" spans="1:18">
      <c r="B31" s="17">
        <f t="shared" si="0"/>
        <v>25</v>
      </c>
      <c r="C31" s="1" t="s">
        <v>41</v>
      </c>
      <c r="D31" s="17"/>
      <c r="E31" s="17">
        <v>0</v>
      </c>
      <c r="F31" s="17"/>
      <c r="G31" s="17">
        <v>0</v>
      </c>
      <c r="H31" s="17"/>
      <c r="I31" s="17"/>
      <c r="J31" s="17"/>
      <c r="K31" s="17"/>
      <c r="P31" s="2">
        <f t="shared" si="3"/>
        <v>25</v>
      </c>
      <c r="Q31" s="17" t="s">
        <v>16</v>
      </c>
      <c r="R31" s="17" t="s">
        <v>52</v>
      </c>
    </row>
    <row r="32" spans="1:18">
      <c r="B32" s="17">
        <f t="shared" si="0"/>
        <v>26</v>
      </c>
      <c r="C32" s="1" t="s">
        <v>41</v>
      </c>
      <c r="D32" s="17"/>
      <c r="E32" s="17">
        <v>0</v>
      </c>
      <c r="F32" s="17"/>
      <c r="G32" s="17">
        <v>0</v>
      </c>
      <c r="H32" s="17"/>
      <c r="I32" s="17"/>
      <c r="J32" s="17"/>
      <c r="K32" s="17"/>
      <c r="P32" s="2">
        <f t="shared" si="3"/>
        <v>26</v>
      </c>
      <c r="Q32" s="17" t="s">
        <v>15</v>
      </c>
      <c r="R32" s="17" t="s">
        <v>51</v>
      </c>
    </row>
    <row r="33" spans="1:18">
      <c r="B33" s="17">
        <f t="shared" si="0"/>
        <v>27</v>
      </c>
      <c r="C33" s="1" t="s">
        <v>41</v>
      </c>
      <c r="D33" s="17"/>
      <c r="E33" s="17">
        <v>0</v>
      </c>
      <c r="F33" s="17"/>
      <c r="G33" s="17">
        <v>0</v>
      </c>
      <c r="H33" s="17"/>
      <c r="I33" s="17"/>
      <c r="J33" s="17"/>
      <c r="K33" s="17"/>
      <c r="P33" s="2">
        <f t="shared" si="3"/>
        <v>27</v>
      </c>
      <c r="Q33" s="17" t="s">
        <v>16</v>
      </c>
      <c r="R33" s="17" t="s">
        <v>52</v>
      </c>
    </row>
    <row r="34" spans="1:18">
      <c r="B34" s="17">
        <f t="shared" si="0"/>
        <v>28</v>
      </c>
      <c r="C34" s="1" t="s">
        <v>41</v>
      </c>
      <c r="D34" s="17"/>
      <c r="E34" s="17">
        <v>0</v>
      </c>
      <c r="F34" s="17"/>
      <c r="G34" s="17">
        <v>0</v>
      </c>
      <c r="H34" s="17"/>
      <c r="I34" s="17"/>
      <c r="J34" s="17"/>
      <c r="K34" s="17"/>
      <c r="P34" s="2">
        <f t="shared" si="3"/>
        <v>28</v>
      </c>
      <c r="Q34" s="17" t="s">
        <v>15</v>
      </c>
      <c r="R34" s="17" t="s">
        <v>51</v>
      </c>
    </row>
    <row r="35" spans="1:18">
      <c r="B35" s="17">
        <f t="shared" si="0"/>
        <v>29</v>
      </c>
      <c r="C35" s="1" t="s">
        <v>41</v>
      </c>
      <c r="D35" s="17"/>
      <c r="E35" s="17">
        <v>0</v>
      </c>
      <c r="F35" s="17"/>
      <c r="G35" s="17">
        <v>0</v>
      </c>
      <c r="H35" s="17"/>
      <c r="I35" s="17"/>
      <c r="J35" s="17"/>
      <c r="K35" s="17"/>
      <c r="P35" s="2">
        <f t="shared" si="3"/>
        <v>29</v>
      </c>
      <c r="Q35" s="17" t="s">
        <v>16</v>
      </c>
      <c r="R35" s="17" t="s">
        <v>52</v>
      </c>
    </row>
    <row r="36" spans="1:18">
      <c r="B36" s="17">
        <f t="shared" si="0"/>
        <v>30</v>
      </c>
      <c r="C36" s="1" t="s">
        <v>25</v>
      </c>
      <c r="D36" s="17" t="s">
        <v>26</v>
      </c>
      <c r="E36" s="17">
        <v>10</v>
      </c>
      <c r="F36" s="17">
        <v>10000</v>
      </c>
      <c r="G36" s="17">
        <v>1</v>
      </c>
      <c r="H36" s="17"/>
      <c r="I36" s="17"/>
      <c r="J36" s="17">
        <v>1</v>
      </c>
      <c r="K36" s="17">
        <v>1</v>
      </c>
      <c r="P36" s="2">
        <f t="shared" si="3"/>
        <v>30</v>
      </c>
      <c r="Q36" s="17" t="s">
        <v>15</v>
      </c>
      <c r="R36" s="17" t="s">
        <v>51</v>
      </c>
    </row>
    <row r="37" spans="1:18">
      <c r="A37" s="1" t="s">
        <v>24</v>
      </c>
      <c r="B37" s="17">
        <f t="shared" si="0"/>
        <v>31</v>
      </c>
      <c r="C37" s="1" t="s">
        <v>10</v>
      </c>
      <c r="D37" s="17" t="s">
        <v>44</v>
      </c>
      <c r="E37" s="18">
        <f>M37*2</f>
        <v>0.14857142857142858</v>
      </c>
      <c r="F37" s="17">
        <f>M37*10</f>
        <v>0.74285714285714288</v>
      </c>
      <c r="G37" s="18">
        <v>2</v>
      </c>
      <c r="H37">
        <f>M37</f>
        <v>7.4285714285714288E-2</v>
      </c>
      <c r="I37" s="17"/>
      <c r="J37" s="17">
        <v>1</v>
      </c>
      <c r="K37" s="17">
        <v>1</v>
      </c>
      <c r="M37" s="18">
        <f>5.2/70</f>
        <v>7.4285714285714288E-2</v>
      </c>
      <c r="P37" s="2">
        <f t="shared" si="3"/>
        <v>31</v>
      </c>
      <c r="Q37" s="17" t="s">
        <v>16</v>
      </c>
      <c r="R37" s="17" t="s">
        <v>52</v>
      </c>
    </row>
    <row r="38" spans="1:18">
      <c r="B38" s="17">
        <f t="shared" si="0"/>
        <v>32</v>
      </c>
      <c r="C38" s="1" t="s">
        <v>11</v>
      </c>
      <c r="D38" s="17" t="s">
        <v>13</v>
      </c>
      <c r="E38" s="17">
        <v>0.2</v>
      </c>
      <c r="F38" s="17">
        <v>6</v>
      </c>
      <c r="G38" s="17">
        <v>1</v>
      </c>
      <c r="H38" s="17"/>
      <c r="I38" s="17"/>
      <c r="J38" s="17">
        <v>1</v>
      </c>
      <c r="K38" s="17">
        <v>1</v>
      </c>
      <c r="P38" s="17">
        <f t="shared" si="3"/>
        <v>32</v>
      </c>
      <c r="Q38" s="17" t="s">
        <v>17</v>
      </c>
      <c r="R38" s="17">
        <v>1</v>
      </c>
    </row>
    <row r="39" spans="1:18">
      <c r="B39" s="17">
        <f t="shared" si="0"/>
        <v>33</v>
      </c>
      <c r="C39" s="1" t="s">
        <v>38</v>
      </c>
      <c r="D39" s="17" t="s">
        <v>13</v>
      </c>
      <c r="E39" s="17">
        <v>0.2</v>
      </c>
      <c r="F39" s="17">
        <v>6</v>
      </c>
      <c r="G39" s="17">
        <v>1</v>
      </c>
      <c r="H39" s="17"/>
      <c r="I39" s="17"/>
      <c r="J39" s="17">
        <v>1</v>
      </c>
      <c r="K39" s="17">
        <v>1</v>
      </c>
      <c r="P39" s="17">
        <f t="shared" si="3"/>
        <v>33</v>
      </c>
      <c r="Q39" s="17" t="s">
        <v>32</v>
      </c>
      <c r="R39" s="17">
        <v>1</v>
      </c>
    </row>
    <row r="40" spans="1:18">
      <c r="B40" s="17">
        <f t="shared" si="0"/>
        <v>34</v>
      </c>
      <c r="C40" s="1" t="s">
        <v>64</v>
      </c>
      <c r="D40" s="17" t="s">
        <v>43</v>
      </c>
      <c r="E40" s="17">
        <v>0.01</v>
      </c>
      <c r="F40" s="17">
        <v>10</v>
      </c>
      <c r="G40" s="17">
        <v>1</v>
      </c>
      <c r="H40" s="17"/>
      <c r="I40" s="17"/>
      <c r="J40" s="17">
        <v>1</v>
      </c>
      <c r="K40" s="17">
        <v>1</v>
      </c>
      <c r="P40" s="17">
        <f t="shared" si="3"/>
        <v>34</v>
      </c>
      <c r="Q40" s="17" t="s">
        <v>35</v>
      </c>
      <c r="R40" s="17">
        <v>1</v>
      </c>
    </row>
    <row r="41" spans="1:18">
      <c r="B41" s="17">
        <f t="shared" si="0"/>
        <v>35</v>
      </c>
      <c r="C41" s="1" t="s">
        <v>65</v>
      </c>
      <c r="D41" s="17" t="s">
        <v>41</v>
      </c>
      <c r="E41" s="17">
        <v>0.1</v>
      </c>
      <c r="F41" s="17">
        <v>10</v>
      </c>
      <c r="G41" s="17">
        <v>1</v>
      </c>
      <c r="H41" s="17"/>
      <c r="I41" s="17"/>
      <c r="J41" s="17">
        <v>1</v>
      </c>
      <c r="K41" s="17">
        <v>1</v>
      </c>
      <c r="P41" s="17">
        <f t="shared" si="3"/>
        <v>35</v>
      </c>
      <c r="Q41" s="17" t="s">
        <v>35</v>
      </c>
      <c r="R41" s="17">
        <v>1</v>
      </c>
    </row>
    <row r="42" spans="1:18">
      <c r="B42" s="17">
        <f t="shared" si="0"/>
        <v>36</v>
      </c>
      <c r="C42" s="1" t="s">
        <v>41</v>
      </c>
      <c r="D42" s="17"/>
      <c r="E42" s="17">
        <v>0</v>
      </c>
      <c r="F42" s="17"/>
      <c r="G42" s="17">
        <v>0</v>
      </c>
      <c r="H42" s="17"/>
      <c r="I42" s="17"/>
      <c r="J42" s="17"/>
      <c r="K42" s="17"/>
      <c r="P42" s="17">
        <f t="shared" si="3"/>
        <v>36</v>
      </c>
      <c r="Q42" s="17" t="s">
        <v>35</v>
      </c>
      <c r="R42" s="17">
        <v>1</v>
      </c>
    </row>
    <row r="43" spans="1:18">
      <c r="B43" s="17">
        <f t="shared" si="0"/>
        <v>37</v>
      </c>
      <c r="C43" s="1" t="s">
        <v>59</v>
      </c>
      <c r="D43" s="17" t="s">
        <v>43</v>
      </c>
      <c r="E43" s="17">
        <v>0</v>
      </c>
      <c r="F43" s="17"/>
      <c r="G43" s="17">
        <v>0</v>
      </c>
      <c r="H43" s="17"/>
      <c r="I43" s="17"/>
      <c r="J43" s="17"/>
      <c r="K43" s="17"/>
      <c r="P43" s="17">
        <f t="shared" si="3"/>
        <v>37</v>
      </c>
      <c r="Q43" s="17" t="s">
        <v>57</v>
      </c>
      <c r="R43" s="17">
        <v>1</v>
      </c>
    </row>
    <row r="44" spans="1:18">
      <c r="B44" s="17">
        <f t="shared" si="0"/>
        <v>38</v>
      </c>
      <c r="C44" s="1" t="s">
        <v>39</v>
      </c>
      <c r="D44" s="17" t="s">
        <v>43</v>
      </c>
      <c r="E44" s="17">
        <v>0.01</v>
      </c>
      <c r="F44" s="17">
        <v>10</v>
      </c>
      <c r="G44" s="17">
        <v>1</v>
      </c>
      <c r="H44" s="17"/>
      <c r="I44" s="17"/>
      <c r="J44" s="17">
        <v>1</v>
      </c>
      <c r="K44" s="17">
        <v>1</v>
      </c>
      <c r="P44" s="17">
        <f t="shared" si="3"/>
        <v>38</v>
      </c>
      <c r="Q44" s="17" t="s">
        <v>41</v>
      </c>
      <c r="R44" s="17">
        <v>1</v>
      </c>
    </row>
    <row r="45" spans="1:18">
      <c r="B45" s="17">
        <f t="shared" si="0"/>
        <v>39</v>
      </c>
      <c r="C45" s="1" t="s">
        <v>40</v>
      </c>
      <c r="D45" s="17" t="s">
        <v>45</v>
      </c>
      <c r="E45" s="17">
        <v>0.01</v>
      </c>
      <c r="F45" s="17">
        <v>10</v>
      </c>
      <c r="G45" s="17">
        <v>1</v>
      </c>
      <c r="H45" s="17"/>
      <c r="I45" s="17"/>
      <c r="J45" s="17">
        <v>1</v>
      </c>
      <c r="K45" s="17">
        <v>1</v>
      </c>
      <c r="P45" s="17">
        <f t="shared" si="3"/>
        <v>39</v>
      </c>
      <c r="Q45" s="17" t="s">
        <v>41</v>
      </c>
      <c r="R45" s="17">
        <v>1</v>
      </c>
    </row>
    <row r="46" spans="1:18">
      <c r="B46" s="17">
        <f t="shared" si="0"/>
        <v>40</v>
      </c>
      <c r="C46" s="1" t="s">
        <v>41</v>
      </c>
      <c r="D46" s="17"/>
      <c r="E46" s="17">
        <v>0</v>
      </c>
      <c r="F46" s="17"/>
      <c r="G46" s="17">
        <v>0</v>
      </c>
      <c r="H46" s="17"/>
      <c r="I46" s="17"/>
      <c r="J46" s="17"/>
      <c r="K46" s="17"/>
      <c r="P46" s="17">
        <f t="shared" si="3"/>
        <v>40</v>
      </c>
      <c r="Q46" s="17" t="s">
        <v>41</v>
      </c>
      <c r="R46" s="17">
        <v>1</v>
      </c>
    </row>
    <row r="47" spans="1:18">
      <c r="O47" s="6" t="s">
        <v>55</v>
      </c>
      <c r="P47" s="17">
        <f t="shared" si="3"/>
        <v>41</v>
      </c>
      <c r="Q47" s="17" t="s">
        <v>14</v>
      </c>
      <c r="R47" s="17" t="s">
        <v>58</v>
      </c>
    </row>
    <row r="48" spans="1:18">
      <c r="P48" s="17">
        <f t="shared" si="3"/>
        <v>42</v>
      </c>
      <c r="Q48" s="17" t="s">
        <v>66</v>
      </c>
      <c r="R48" s="17" t="s">
        <v>67</v>
      </c>
    </row>
    <row r="49" spans="16:24">
      <c r="P49" s="17">
        <f t="shared" si="3"/>
        <v>43</v>
      </c>
      <c r="Q49" s="17" t="s">
        <v>41</v>
      </c>
      <c r="R49" s="17">
        <v>1</v>
      </c>
    </row>
    <row r="50" spans="16:24">
      <c r="P50" s="17">
        <f t="shared" si="3"/>
        <v>44</v>
      </c>
      <c r="Q50" s="17" t="s">
        <v>66</v>
      </c>
      <c r="R50" s="17" t="s">
        <v>67</v>
      </c>
    </row>
    <row r="51" spans="16:24">
      <c r="P51" s="17">
        <f t="shared" si="3"/>
        <v>45</v>
      </c>
      <c r="Q51" s="17" t="s">
        <v>41</v>
      </c>
      <c r="R51" s="17">
        <v>1</v>
      </c>
    </row>
    <row r="52" spans="16:24">
      <c r="P52" s="17">
        <f t="shared" si="3"/>
        <v>46</v>
      </c>
      <c r="Q52" s="17" t="s">
        <v>66</v>
      </c>
      <c r="R52" s="17" t="s">
        <v>67</v>
      </c>
    </row>
    <row r="53" spans="16:24">
      <c r="P53" s="17">
        <f t="shared" si="3"/>
        <v>47</v>
      </c>
      <c r="Q53" s="17" t="s">
        <v>41</v>
      </c>
      <c r="R53" s="17">
        <v>1</v>
      </c>
    </row>
    <row r="54" spans="16:24">
      <c r="P54" s="17">
        <f t="shared" si="3"/>
        <v>48</v>
      </c>
      <c r="Q54" s="17" t="s">
        <v>66</v>
      </c>
      <c r="R54" s="17" t="s">
        <v>67</v>
      </c>
    </row>
    <row r="55" spans="16:24">
      <c r="P55" s="17">
        <f t="shared" si="3"/>
        <v>49</v>
      </c>
      <c r="Q55" s="17" t="s">
        <v>41</v>
      </c>
      <c r="R55" s="17">
        <v>1</v>
      </c>
    </row>
    <row r="56" spans="16:24">
      <c r="P56" s="17">
        <f t="shared" si="3"/>
        <v>50</v>
      </c>
      <c r="Q56" s="17" t="s">
        <v>66</v>
      </c>
      <c r="R56" s="17" t="s">
        <v>67</v>
      </c>
    </row>
    <row r="57" spans="16:24">
      <c r="P57" s="17">
        <f t="shared" si="3"/>
        <v>51</v>
      </c>
      <c r="Q57" s="17" t="s">
        <v>41</v>
      </c>
      <c r="R57" s="17">
        <v>1</v>
      </c>
    </row>
    <row r="58" spans="16:24">
      <c r="P58" s="17">
        <f t="shared" si="3"/>
        <v>52</v>
      </c>
      <c r="Q58" s="17" t="s">
        <v>17</v>
      </c>
      <c r="R58" s="17">
        <v>1</v>
      </c>
    </row>
    <row r="59" spans="16:24">
      <c r="P59" s="17">
        <f t="shared" si="3"/>
        <v>53</v>
      </c>
      <c r="Q59" s="17" t="s">
        <v>32</v>
      </c>
      <c r="R59" s="17">
        <v>1</v>
      </c>
    </row>
    <row r="60" spans="16:24">
      <c r="P60" s="17">
        <f t="shared" si="3"/>
        <v>54</v>
      </c>
      <c r="Q60" s="17" t="s">
        <v>41</v>
      </c>
      <c r="R60" s="17">
        <v>1</v>
      </c>
      <c r="T60" s="17"/>
      <c r="U60" s="17"/>
      <c r="V60" s="17"/>
      <c r="W60" s="17"/>
      <c r="X60" s="17"/>
    </row>
    <row r="61" spans="16:24">
      <c r="P61" s="17">
        <f t="shared" si="3"/>
        <v>55</v>
      </c>
      <c r="Q61" s="17" t="s">
        <v>41</v>
      </c>
      <c r="R61" s="17">
        <v>1</v>
      </c>
    </row>
    <row r="62" spans="16:24">
      <c r="P62" s="17">
        <f t="shared" si="3"/>
        <v>56</v>
      </c>
      <c r="Q62" s="17" t="s">
        <v>41</v>
      </c>
      <c r="R62" s="17">
        <v>1</v>
      </c>
    </row>
    <row r="63" spans="16:24">
      <c r="P63" s="17">
        <f t="shared" si="3"/>
        <v>57</v>
      </c>
      <c r="Q63" s="17" t="s">
        <v>57</v>
      </c>
      <c r="R63" s="17">
        <v>1</v>
      </c>
    </row>
    <row r="64" spans="16:24">
      <c r="P64" s="17">
        <f t="shared" si="3"/>
        <v>58</v>
      </c>
      <c r="Q64" s="17" t="s">
        <v>41</v>
      </c>
      <c r="R64" s="17">
        <v>1</v>
      </c>
    </row>
    <row r="65" spans="16:18">
      <c r="P65" s="17">
        <f t="shared" si="3"/>
        <v>59</v>
      </c>
      <c r="Q65" s="17" t="s">
        <v>41</v>
      </c>
      <c r="R65" s="17">
        <v>1</v>
      </c>
    </row>
    <row r="66" spans="16:18">
      <c r="P66" s="17">
        <f t="shared" si="3"/>
        <v>60</v>
      </c>
      <c r="Q66" s="17" t="s">
        <v>41</v>
      </c>
      <c r="R66" s="17">
        <v>1</v>
      </c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</cp:lastModifiedBy>
  <dcterms:created xsi:type="dcterms:W3CDTF">2012-03-10T16:44:50Z</dcterms:created>
  <dcterms:modified xsi:type="dcterms:W3CDTF">2013-11-07T03:53:55Z</dcterms:modified>
</cp:coreProperties>
</file>