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codeName="ThisWorkbook" autoCompressPictures="0"/>
  <bookViews>
    <workbookView xWindow="0" yWindow="0" windowWidth="17500" windowHeight="14920" tabRatio="500"/>
  </bookViews>
  <sheets>
    <sheet name="data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" l="1"/>
  <c r="B114" i="1"/>
  <c r="B103" i="1"/>
  <c r="B106" i="1"/>
  <c r="B113" i="1"/>
  <c r="B102" i="1"/>
  <c r="B105" i="1"/>
  <c r="B112" i="1"/>
  <c r="B101" i="1"/>
  <c r="B104" i="1"/>
  <c r="B111" i="1"/>
  <c r="B110" i="1"/>
  <c r="B109" i="1"/>
  <c r="B108" i="1"/>
  <c r="F97" i="1"/>
  <c r="F96" i="1"/>
  <c r="N5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B28" i="1"/>
  <c r="N86" i="1"/>
  <c r="B98" i="1"/>
  <c r="B97" i="1"/>
  <c r="B96" i="1"/>
  <c r="N76" i="1"/>
  <c r="A67" i="1"/>
  <c r="A57" i="1"/>
  <c r="A47" i="1"/>
  <c r="B73" i="1"/>
  <c r="B74" i="1"/>
  <c r="B63" i="1"/>
  <c r="B64" i="1"/>
  <c r="B72" i="1"/>
  <c r="B62" i="1"/>
  <c r="B52" i="1"/>
  <c r="B54" i="1"/>
  <c r="B53" i="1"/>
  <c r="B27" i="1"/>
  <c r="B31" i="1"/>
  <c r="B35" i="1"/>
  <c r="D35" i="1"/>
  <c r="B26" i="1"/>
  <c r="B30" i="1"/>
  <c r="B25" i="1"/>
  <c r="B29" i="1"/>
  <c r="B32" i="1"/>
  <c r="N46" i="1"/>
  <c r="N9" i="1"/>
  <c r="N7" i="1"/>
  <c r="N6" i="1"/>
  <c r="B33" i="1"/>
  <c r="D33" i="1"/>
  <c r="B34" i="1"/>
  <c r="D34" i="1"/>
  <c r="C115" i="1"/>
</calcChain>
</file>

<file path=xl/sharedStrings.xml><?xml version="1.0" encoding="utf-8"?>
<sst xmlns="http://schemas.openxmlformats.org/spreadsheetml/2006/main" count="359" uniqueCount="130">
  <si>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</si>
  <si>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</si>
  <si>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</si>
  <si>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</si>
  <si>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</si>
  <si>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</si>
  <si>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</si>
  <si>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</si>
  <si>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</si>
  <si>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</si>
  <si>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</si>
  <si>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</si>
  <si>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</si>
  <si>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</si>
  <si>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</si>
  <si>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</si>
  <si>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</si>
  <si>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</si>
  <si>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</si>
  <si>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</si>
  <si>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</si>
  <si>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</si>
  <si>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</si>
  <si>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</si>
  <si>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</si>
  <si>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</si>
  <si>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</si>
  <si>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</si>
  <si>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</si>
  <si>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</si>
  <si>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</si>
  <si>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</si>
  <si>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</si>
  <si>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</si>
  <si>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</si>
  <si>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</si>
  <si>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</si>
  <si>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</si>
  <si>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</si>
  <si>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</si>
  <si>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</si>
  <si>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</si>
  <si>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</si>
  <si>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</si>
  <si>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</si>
  <si>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</si>
  <si>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</si>
  <si>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</si>
  <si>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</si>
  <si>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</si>
  <si>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</si>
  <si>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</si>
  <si>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</si>
  <si>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</si>
  <si>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</si>
  <si>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</si>
  <si>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</si>
  <si>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</si>
  <si>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</si>
  <si>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</si>
  <si>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</si>
  <si>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</si>
  <si>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</si>
  <si>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</si>
  <si>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</si>
  <si>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</si>
  <si>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</si>
  <si>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</si>
  <si>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</si>
  <si>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</si>
  <si>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</si>
  <si>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</si>
  <si>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</si>
  <si>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</si>
  <si>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</si>
  <si>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</si>
  <si>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</si>
  <si>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</si>
  <si>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</si>
  <si>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</si>
  <si>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</si>
  <si>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</si>
  <si>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</si>
  <si>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</si>
  <si>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</si>
  <si>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</si>
  <si>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</si>
  <si>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</si>
  <si>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</si>
  <si>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</si>
  <si>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</si>
  <si>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</si>
  <si>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</si>
  <si>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</si>
  <si>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</si>
  <si>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</si>
  <si>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</si>
  <si>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</si>
  <si>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</si>
  <si>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</si>
  <si>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</si>
  <si>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</si>
  <si>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</si>
  <si>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</si>
  <si>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</si>
  <si>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</si>
  <si>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</si>
  <si>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</si>
  <si>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</si>
  <si>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</si>
  <si>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</si>
  <si>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</si>
  <si>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</si>
  <si>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</si>
  <si>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</si>
  <si>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</si>
  <si>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</si>
  <si>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</si>
  <si>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</si>
  <si>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</si>
  <si>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</si>
  <si>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</si>
  <si>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</si>
  <si>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</si>
  <si>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</si>
  <si>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ODV</t>
    <phoneticPr fontId="1"/>
  </si>
  <si>
    <t>NDV</t>
    <phoneticPr fontId="1"/>
  </si>
  <si>
    <t>2D6</t>
    <phoneticPr fontId="1"/>
  </si>
  <si>
    <t>3A</t>
    <phoneticPr fontId="1"/>
  </si>
  <si>
    <t>2C9/19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</si>
</sst>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5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51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ハイパーリンク" xfId="1479" builtinId="8" hidden="1"/>
    <cellStyle name="ハイパーリンク" xfId="1481" builtinId="8" hidden="1"/>
    <cellStyle name="ハイパーリンク" xfId="1483" builtinId="8" hidden="1"/>
    <cellStyle name="ハイパーリンク" xfId="1485" builtinId="8" hidden="1"/>
    <cellStyle name="ハイパーリンク" xfId="1487" builtinId="8" hidden="1"/>
    <cellStyle name="ハイパーリンク" xfId="1489" builtinId="8" hidden="1"/>
    <cellStyle name="ハイパーリンク" xfId="1491" builtinId="8" hidden="1"/>
    <cellStyle name="ハイパーリンク" xfId="1493" builtinId="8" hidden="1"/>
    <cellStyle name="ハイパーリンク" xfId="1495" builtinId="8" hidden="1"/>
    <cellStyle name="ハイパーリンク" xfId="1497" builtinId="8" hidden="1"/>
    <cellStyle name="ハイパーリンク" xfId="1499" builtinId="8" hidden="1"/>
    <cellStyle name="ハイパーリンク" xfId="1501" builtinId="8" hidden="1"/>
    <cellStyle name="ハイパーリンク" xfId="1503" builtinId="8" hidden="1"/>
    <cellStyle name="ハイパーリンク" xfId="1505" builtinId="8" hidden="1"/>
    <cellStyle name="ハイパーリンク" xfId="1507" builtinId="8" hidden="1"/>
    <cellStyle name="ハイパーリンク" xfId="1509" builtinId="8" hidden="1"/>
    <cellStyle name="ハイパーリンク" xfId="1511" builtinId="8" hidden="1"/>
    <cellStyle name="ハイパーリンク" xfId="151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  <cellStyle name="表示済みのハイパーリンク" xfId="1480" builtinId="9" hidden="1"/>
    <cellStyle name="表示済みのハイパーリンク" xfId="1482" builtinId="9" hidden="1"/>
    <cellStyle name="表示済みのハイパーリンク" xfId="1484" builtinId="9" hidden="1"/>
    <cellStyle name="表示済みのハイパーリンク" xfId="1486" builtinId="9" hidden="1"/>
    <cellStyle name="表示済みのハイパーリンク" xfId="1488" builtinId="9" hidden="1"/>
    <cellStyle name="表示済みのハイパーリンク" xfId="1490" builtinId="9" hidden="1"/>
    <cellStyle name="表示済みのハイパーリンク" xfId="1492" builtinId="9" hidden="1"/>
    <cellStyle name="表示済みのハイパーリンク" xfId="1494" builtinId="9" hidden="1"/>
    <cellStyle name="表示済みのハイパーリンク" xfId="1496" builtinId="9" hidden="1"/>
    <cellStyle name="表示済みのハイパーリンク" xfId="1498" builtinId="9" hidden="1"/>
    <cellStyle name="表示済みのハイパーリンク" xfId="1500" builtinId="9" hidden="1"/>
    <cellStyle name="表示済みのハイパーリンク" xfId="1502" builtinId="9" hidden="1"/>
    <cellStyle name="表示済みのハイパーリンク" xfId="1504" builtinId="9" hidden="1"/>
    <cellStyle name="表示済みのハイパーリンク" xfId="1506" builtinId="9" hidden="1"/>
    <cellStyle name="表示済みのハイパーリンク" xfId="1508" builtinId="9" hidden="1"/>
    <cellStyle name="表示済みのハイパーリンク" xfId="1510" builtinId="9" hidden="1"/>
    <cellStyle name="表示済みのハイパーリンク" xfId="1512" builtinId="9" hidden="1"/>
    <cellStyle name="表示済みのハイパーリンク" xfId="151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86" activePane="bottomRight" state="frozen"/>
      <selection pane="topRight" activeCell="D1" sqref="D1"/>
      <selection pane="bottomLeft" activeCell="A7" sqref="A7"/>
      <selection pane="bottomRight" activeCell="L115" sqref="F6:L115"/>
    </sheetView>
  </sheetViews>
  <sheetFormatPr baseColWidth="12" defaultColWidth="9.5" defaultRowHeight="18" x14ac:dyDescent="0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120</v>
      </c>
      <c r="I1" s="13">
        <v>144</v>
      </c>
      <c r="J1" s="13">
        <v>10</v>
      </c>
      <c r="K1" s="13">
        <v>10000</v>
      </c>
      <c r="O1" s="15"/>
      <c r="R1" s="8"/>
    </row>
    <row r="2" spans="1:24">
      <c r="C2" s="11"/>
      <c r="D2" s="11"/>
      <c r="E2" s="13" t="s">
        <v>14</v>
      </c>
      <c r="F2" s="20" t="s">
        <v>121</v>
      </c>
      <c r="G2" s="13" t="s">
        <v>124</v>
      </c>
      <c r="H2" s="20" t="s">
        <v>122</v>
      </c>
      <c r="J2" s="13" t="s">
        <v>123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54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55</v>
      </c>
      <c r="G5" s="13" t="s">
        <v>56</v>
      </c>
      <c r="H5" s="13" t="s">
        <v>11</v>
      </c>
      <c r="I5" s="13" t="s">
        <v>60</v>
      </c>
      <c r="J5" s="13" t="s">
        <v>61</v>
      </c>
      <c r="K5" s="13" t="s">
        <v>57</v>
      </c>
      <c r="L5" s="13" t="s">
        <v>58</v>
      </c>
      <c r="N5" s="14" t="s">
        <v>59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69</v>
      </c>
      <c r="B6" s="22"/>
      <c r="C6" s="23">
        <v>1</v>
      </c>
      <c r="D6" s="24" t="s">
        <v>20</v>
      </c>
      <c r="E6" s="23" t="s">
        <v>72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78</v>
      </c>
      <c r="P6" s="17" t="s">
        <v>37</v>
      </c>
      <c r="Q6" s="2">
        <v>1</v>
      </c>
      <c r="R6" s="2" t="s">
        <v>39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77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78</v>
      </c>
      <c r="Q7" s="13">
        <v>2</v>
      </c>
      <c r="R7" s="13" t="s">
        <v>41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42</v>
      </c>
      <c r="S8" s="13">
        <v>0</v>
      </c>
      <c r="T8" s="13">
        <v>0</v>
      </c>
      <c r="U8" s="13" t="s">
        <v>51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77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78</v>
      </c>
      <c r="Q9" s="7">
        <v>4</v>
      </c>
      <c r="R9" s="13" t="s">
        <v>43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62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48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46</v>
      </c>
      <c r="E11" s="26" t="s">
        <v>62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40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63</v>
      </c>
      <c r="E12" s="26" t="s">
        <v>73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35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36</v>
      </c>
      <c r="E13" s="26" t="s">
        <v>74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35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72</v>
      </c>
      <c r="F14" s="53">
        <v>0</v>
      </c>
      <c r="G14" s="53">
        <v>0</v>
      </c>
      <c r="H14" s="53">
        <v>0</v>
      </c>
      <c r="I14" s="53"/>
      <c r="J14" s="53"/>
      <c r="K14" s="53"/>
      <c r="L14" s="53"/>
      <c r="M14" s="21"/>
      <c r="N14" s="21"/>
      <c r="O14" s="49"/>
      <c r="Q14" s="7">
        <v>9</v>
      </c>
      <c r="R14" s="2" t="s">
        <v>35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76</v>
      </c>
      <c r="F15" s="53">
        <v>0</v>
      </c>
      <c r="G15" s="53">
        <v>0</v>
      </c>
      <c r="H15" s="53">
        <v>0</v>
      </c>
      <c r="I15" s="53"/>
      <c r="J15" s="53"/>
      <c r="K15" s="53"/>
      <c r="L15" s="53"/>
      <c r="M15" s="21"/>
      <c r="N15" s="21"/>
      <c r="O15" s="49"/>
      <c r="Q15" s="13">
        <v>10</v>
      </c>
      <c r="R15" s="2" t="s">
        <v>35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24</v>
      </c>
      <c r="E16" s="26" t="s">
        <v>72</v>
      </c>
      <c r="F16" s="53">
        <v>0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7"/>
      <c r="P16" s="17" t="s">
        <v>44</v>
      </c>
      <c r="Q16" s="13">
        <v>11</v>
      </c>
      <c r="R16" s="13" t="s">
        <v>39</v>
      </c>
      <c r="S16" s="13">
        <v>0</v>
      </c>
      <c r="T16" s="13">
        <v>0</v>
      </c>
      <c r="U16" s="13" t="s">
        <v>53</v>
      </c>
      <c r="V16" s="13">
        <v>0</v>
      </c>
    </row>
    <row r="17" spans="1:22">
      <c r="A17" s="25" t="s">
        <v>44</v>
      </c>
      <c r="B17" s="29" t="s">
        <v>68</v>
      </c>
      <c r="C17" s="26">
        <f t="shared" si="0"/>
        <v>12</v>
      </c>
      <c r="D17" s="28" t="s">
        <v>64</v>
      </c>
      <c r="E17" s="26" t="s">
        <v>76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41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80</v>
      </c>
      <c r="B18" s="29" t="s">
        <v>68</v>
      </c>
      <c r="C18" s="26">
        <f t="shared" si="0"/>
        <v>13</v>
      </c>
      <c r="D18" s="28" t="s">
        <v>65</v>
      </c>
      <c r="E18" s="26" t="s">
        <v>76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42</v>
      </c>
      <c r="S18" s="19">
        <v>1</v>
      </c>
      <c r="T18" s="19">
        <v>0</v>
      </c>
      <c r="U18" s="13" t="s">
        <v>51</v>
      </c>
      <c r="V18" s="19">
        <v>0</v>
      </c>
    </row>
    <row r="19" spans="1:22">
      <c r="A19" s="30" t="s">
        <v>81</v>
      </c>
      <c r="B19" s="29" t="s">
        <v>68</v>
      </c>
      <c r="C19" s="26">
        <f t="shared" si="0"/>
        <v>14</v>
      </c>
      <c r="D19" s="28" t="s">
        <v>66</v>
      </c>
      <c r="E19" s="26" t="s">
        <v>76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43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88</v>
      </c>
      <c r="B20" s="29" t="s">
        <v>68</v>
      </c>
      <c r="C20" s="26">
        <f t="shared" si="0"/>
        <v>15</v>
      </c>
      <c r="D20" s="28" t="s">
        <v>92</v>
      </c>
      <c r="E20" s="26" t="s">
        <v>76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47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61" t="s">
        <v>44</v>
      </c>
      <c r="B21" s="59" t="s">
        <v>127</v>
      </c>
      <c r="C21" s="26">
        <f t="shared" si="0"/>
        <v>16</v>
      </c>
      <c r="D21" s="28" t="s">
        <v>25</v>
      </c>
      <c r="E21" s="26" t="s">
        <v>106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34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61" t="s">
        <v>125</v>
      </c>
      <c r="B22" s="59" t="s">
        <v>128</v>
      </c>
      <c r="C22" s="26">
        <f t="shared" si="0"/>
        <v>17</v>
      </c>
      <c r="D22" s="28" t="s">
        <v>26</v>
      </c>
      <c r="E22" s="26" t="s">
        <v>106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35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61"/>
      <c r="B23" s="59" t="s">
        <v>129</v>
      </c>
      <c r="C23" s="26">
        <f t="shared" si="0"/>
        <v>18</v>
      </c>
      <c r="D23" s="28" t="s">
        <v>27</v>
      </c>
      <c r="E23" s="26" t="s">
        <v>106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35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61"/>
      <c r="B24" s="29" t="s">
        <v>79</v>
      </c>
      <c r="C24" s="26">
        <f t="shared" si="0"/>
        <v>19</v>
      </c>
      <c r="D24" s="28" t="s">
        <v>82</v>
      </c>
      <c r="E24" s="26" t="s">
        <v>106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35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61" t="s">
        <v>49</v>
      </c>
      <c r="B25" s="29" t="str">
        <f>B21</f>
        <v>2D6</v>
      </c>
      <c r="C25" s="26">
        <f t="shared" si="0"/>
        <v>20</v>
      </c>
      <c r="D25" s="28" t="s">
        <v>28</v>
      </c>
      <c r="E25" s="26" t="s">
        <v>106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35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1" t="s">
        <v>126</v>
      </c>
      <c r="B26" s="29" t="str">
        <f t="shared" ref="B26:B35" si="1">B22</f>
        <v>3A</v>
      </c>
      <c r="C26" s="26">
        <f t="shared" si="0"/>
        <v>21</v>
      </c>
      <c r="D26" s="28" t="s">
        <v>29</v>
      </c>
      <c r="E26" s="26" t="s">
        <v>106</v>
      </c>
      <c r="F26" s="57">
        <v>0.1</v>
      </c>
      <c r="G26" s="57">
        <v>10</v>
      </c>
      <c r="H26" s="57">
        <v>1</v>
      </c>
      <c r="I26" s="57">
        <v>0</v>
      </c>
      <c r="J26" s="57">
        <v>0</v>
      </c>
      <c r="K26" s="57">
        <v>1</v>
      </c>
      <c r="L26" s="57">
        <v>1</v>
      </c>
      <c r="M26" s="46"/>
      <c r="N26" s="46"/>
      <c r="O26" s="47"/>
      <c r="P26" s="17" t="s">
        <v>49</v>
      </c>
      <c r="Q26" s="7">
        <v>21</v>
      </c>
      <c r="R26" s="13" t="s">
        <v>39</v>
      </c>
      <c r="S26" s="13">
        <v>0</v>
      </c>
      <c r="T26" s="13">
        <v>0</v>
      </c>
      <c r="U26" s="13" t="s">
        <v>52</v>
      </c>
      <c r="V26" s="13">
        <v>0</v>
      </c>
    </row>
    <row r="27" spans="1:22">
      <c r="A27" s="61"/>
      <c r="B27" s="29" t="str">
        <f t="shared" si="1"/>
        <v>2C9/19</v>
      </c>
      <c r="C27" s="26">
        <f t="shared" si="0"/>
        <v>22</v>
      </c>
      <c r="D27" s="28" t="s">
        <v>30</v>
      </c>
      <c r="E27" s="26" t="s">
        <v>106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41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61"/>
      <c r="B28" s="29" t="str">
        <f t="shared" si="1"/>
        <v>No-inhi</v>
      </c>
      <c r="C28" s="26">
        <f t="shared" si="0"/>
        <v>23</v>
      </c>
      <c r="D28" s="28" t="s">
        <v>83</v>
      </c>
      <c r="E28" s="26" t="s">
        <v>106</v>
      </c>
      <c r="F28" s="57">
        <v>0.1</v>
      </c>
      <c r="G28" s="57">
        <v>10</v>
      </c>
      <c r="H28" s="57">
        <v>1</v>
      </c>
      <c r="I28" s="57">
        <v>0</v>
      </c>
      <c r="J28" s="57">
        <v>0</v>
      </c>
      <c r="K28" s="57">
        <v>1</v>
      </c>
      <c r="L28" s="57">
        <v>1</v>
      </c>
      <c r="M28" s="46"/>
      <c r="N28" s="46"/>
      <c r="O28" s="47"/>
      <c r="Q28" s="13">
        <v>23</v>
      </c>
      <c r="R28" s="13" t="s">
        <v>42</v>
      </c>
      <c r="S28" s="19">
        <v>1</v>
      </c>
      <c r="T28" s="19">
        <v>0</v>
      </c>
      <c r="U28" s="13" t="s">
        <v>51</v>
      </c>
      <c r="V28" s="19">
        <v>0</v>
      </c>
    </row>
    <row r="29" spans="1:22">
      <c r="A29" s="30" t="s">
        <v>50</v>
      </c>
      <c r="B29" s="29" t="str">
        <f t="shared" si="1"/>
        <v>2D6</v>
      </c>
      <c r="C29" s="26">
        <f t="shared" si="0"/>
        <v>24</v>
      </c>
      <c r="D29" s="28" t="s">
        <v>31</v>
      </c>
      <c r="E29" s="26" t="s">
        <v>106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43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61" t="s">
        <v>35</v>
      </c>
      <c r="B30" s="29" t="str">
        <f t="shared" si="1"/>
        <v>3A</v>
      </c>
      <c r="C30" s="26">
        <f t="shared" si="0"/>
        <v>25</v>
      </c>
      <c r="D30" s="28" t="s">
        <v>32</v>
      </c>
      <c r="E30" s="26" t="s">
        <v>106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48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2C9/19</v>
      </c>
      <c r="C31" s="26">
        <f t="shared" si="0"/>
        <v>26</v>
      </c>
      <c r="D31" s="28" t="s">
        <v>33</v>
      </c>
      <c r="E31" s="26" t="s">
        <v>106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35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84</v>
      </c>
      <c r="E32" s="26" t="s">
        <v>106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35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104</v>
      </c>
      <c r="B33" s="29" t="str">
        <f t="shared" si="1"/>
        <v>2D6</v>
      </c>
      <c r="C33" s="26">
        <f t="shared" si="0"/>
        <v>28</v>
      </c>
      <c r="D33" s="25" t="str">
        <f>CONCATENATE("CL_",B33)</f>
        <v>CL_2D6</v>
      </c>
      <c r="E33" s="26" t="s">
        <v>106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35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3A</v>
      </c>
      <c r="C34" s="26">
        <f t="shared" si="0"/>
        <v>29</v>
      </c>
      <c r="D34" s="25" t="str">
        <f>CONCATENATE("CL_",B34)</f>
        <v>CL_3A</v>
      </c>
      <c r="E34" s="26" t="s">
        <v>106</v>
      </c>
      <c r="F34" s="57">
        <v>0.1</v>
      </c>
      <c r="G34" s="57">
        <v>10</v>
      </c>
      <c r="H34" s="57">
        <v>1</v>
      </c>
      <c r="I34" s="57">
        <v>0</v>
      </c>
      <c r="J34" s="57">
        <v>0</v>
      </c>
      <c r="K34" s="57">
        <v>1</v>
      </c>
      <c r="L34" s="57">
        <v>1</v>
      </c>
      <c r="M34" s="21"/>
      <c r="N34" s="21"/>
      <c r="O34" s="49"/>
      <c r="Q34" s="7">
        <v>29</v>
      </c>
      <c r="R34" s="13" t="s">
        <v>35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2C9/19</v>
      </c>
      <c r="C35" s="26">
        <f t="shared" si="0"/>
        <v>30</v>
      </c>
      <c r="D35" s="25" t="str">
        <f>CONCATENATE("CL_",B35)</f>
        <v>CL_2C9/19</v>
      </c>
      <c r="E35" s="26" t="s">
        <v>106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35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103</v>
      </c>
      <c r="B36" s="29" t="s">
        <v>100</v>
      </c>
      <c r="C36" s="26">
        <f t="shared" si="0"/>
        <v>31</v>
      </c>
      <c r="D36" s="27" t="s">
        <v>99</v>
      </c>
      <c r="E36" s="26" t="s">
        <v>72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50</v>
      </c>
      <c r="Q36" s="13">
        <v>31</v>
      </c>
      <c r="R36" s="13" t="s">
        <v>39</v>
      </c>
      <c r="S36" s="13">
        <v>0</v>
      </c>
      <c r="T36" s="13">
        <v>0</v>
      </c>
      <c r="U36" s="13" t="s">
        <v>107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35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41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35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42</v>
      </c>
      <c r="S38" s="19">
        <v>1</v>
      </c>
      <c r="T38" s="19">
        <v>0</v>
      </c>
      <c r="U38" s="13" t="s">
        <v>51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35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43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35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47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7" t="s">
        <v>35</v>
      </c>
      <c r="E41" s="26"/>
      <c r="F41" s="53">
        <v>0</v>
      </c>
      <c r="G41" s="53">
        <v>0</v>
      </c>
      <c r="H41" s="53">
        <v>0</v>
      </c>
      <c r="I41" s="53"/>
      <c r="J41" s="53"/>
      <c r="K41" s="53"/>
      <c r="L41" s="53"/>
      <c r="M41" s="21"/>
      <c r="N41" s="21"/>
      <c r="O41" s="49"/>
      <c r="Q41" s="7">
        <v>36</v>
      </c>
      <c r="R41" s="19" t="s">
        <v>34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35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35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38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35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38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35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38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35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89</v>
      </c>
      <c r="B46" s="31"/>
      <c r="C46" s="32">
        <f t="shared" si="0"/>
        <v>41</v>
      </c>
      <c r="D46" s="31" t="s">
        <v>45</v>
      </c>
      <c r="E46" s="32" t="s">
        <v>77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78</v>
      </c>
      <c r="P46" s="17" t="s">
        <v>114</v>
      </c>
      <c r="Q46" s="7">
        <v>41</v>
      </c>
      <c r="R46" s="13" t="s">
        <v>39</v>
      </c>
      <c r="S46" s="13">
        <v>0</v>
      </c>
      <c r="T46" s="13">
        <v>0</v>
      </c>
      <c r="U46" s="13" t="s">
        <v>115</v>
      </c>
      <c r="V46" s="13">
        <v>0</v>
      </c>
    </row>
    <row r="47" spans="1:22">
      <c r="A47" s="31" t="str">
        <f>A22</f>
        <v>ODV</v>
      </c>
      <c r="B47" s="31"/>
      <c r="C47" s="32">
        <f t="shared" si="0"/>
        <v>42</v>
      </c>
      <c r="D47" s="33" t="s">
        <v>19</v>
      </c>
      <c r="E47" s="32" t="s">
        <v>76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41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71</v>
      </c>
      <c r="E48" s="32" t="s">
        <v>73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42</v>
      </c>
      <c r="S48" s="13">
        <v>0</v>
      </c>
      <c r="T48" s="13">
        <v>0</v>
      </c>
      <c r="U48" s="13" t="s">
        <v>51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72</v>
      </c>
      <c r="F49" s="53">
        <v>0</v>
      </c>
      <c r="G49" s="53">
        <v>0</v>
      </c>
      <c r="H49" s="53">
        <v>0</v>
      </c>
      <c r="I49" s="53"/>
      <c r="J49" s="53"/>
      <c r="K49" s="53"/>
      <c r="L49" s="53"/>
      <c r="M49" s="21"/>
      <c r="N49" s="21"/>
      <c r="O49" s="49"/>
      <c r="Q49" s="7">
        <v>44</v>
      </c>
      <c r="R49" s="13" t="s">
        <v>43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75</v>
      </c>
      <c r="F50" s="53">
        <v>0</v>
      </c>
      <c r="G50" s="53">
        <v>0</v>
      </c>
      <c r="H50" s="53">
        <v>0</v>
      </c>
      <c r="I50" s="53"/>
      <c r="J50" s="53"/>
      <c r="K50" s="53"/>
      <c r="L50" s="53"/>
      <c r="M50" s="21"/>
      <c r="N50" s="21"/>
      <c r="O50" s="49"/>
      <c r="Q50" s="7">
        <v>45</v>
      </c>
      <c r="R50" s="13" t="s">
        <v>48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67</v>
      </c>
      <c r="E51" s="32" t="s">
        <v>72</v>
      </c>
      <c r="F51" s="53">
        <f>50/70*0.3*1000/(5969*263.375/1000)</f>
        <v>0.1363066648245578</v>
      </c>
      <c r="G51" s="53">
        <v>0</v>
      </c>
      <c r="H51" s="53">
        <v>0</v>
      </c>
      <c r="I51" s="53"/>
      <c r="J51" s="53"/>
      <c r="K51" s="53"/>
      <c r="L51" s="53"/>
      <c r="M51" s="21"/>
      <c r="N51" s="21">
        <v>8337893</v>
      </c>
      <c r="O51" s="47"/>
      <c r="Q51" s="13">
        <v>46</v>
      </c>
      <c r="R51" s="13" t="s">
        <v>40</v>
      </c>
      <c r="S51" s="13">
        <v>1</v>
      </c>
      <c r="T51" s="13" t="s">
        <v>116</v>
      </c>
      <c r="U51" s="13">
        <v>0</v>
      </c>
      <c r="V51" s="13">
        <v>0</v>
      </c>
    </row>
    <row r="52" spans="1:22">
      <c r="A52" s="31"/>
      <c r="B52" s="35" t="str">
        <f>B21</f>
        <v>2D6</v>
      </c>
      <c r="C52" s="32">
        <f t="shared" si="0"/>
        <v>47</v>
      </c>
      <c r="D52" s="33" t="s">
        <v>85</v>
      </c>
      <c r="E52" s="32" t="s">
        <v>34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35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3A</v>
      </c>
      <c r="C53" s="32">
        <f t="shared" si="0"/>
        <v>48</v>
      </c>
      <c r="D53" s="33" t="s">
        <v>86</v>
      </c>
      <c r="E53" s="32" t="s">
        <v>34</v>
      </c>
      <c r="F53" s="53">
        <v>0</v>
      </c>
      <c r="G53" s="53">
        <v>0</v>
      </c>
      <c r="H53" s="53">
        <v>0</v>
      </c>
      <c r="I53" s="53"/>
      <c r="J53" s="53"/>
      <c r="K53" s="53"/>
      <c r="L53" s="53"/>
      <c r="M53" s="21"/>
      <c r="N53" s="21"/>
      <c r="O53" s="49"/>
      <c r="Q53" s="13">
        <v>48</v>
      </c>
      <c r="R53" s="13" t="s">
        <v>35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2C9/19</v>
      </c>
      <c r="C54" s="32">
        <f t="shared" si="0"/>
        <v>49</v>
      </c>
      <c r="D54" s="33" t="s">
        <v>87</v>
      </c>
      <c r="E54" s="32" t="s">
        <v>34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35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103</v>
      </c>
      <c r="B55" s="35" t="s">
        <v>100</v>
      </c>
      <c r="C55" s="32">
        <f t="shared" si="0"/>
        <v>50</v>
      </c>
      <c r="D55" s="54" t="s">
        <v>99</v>
      </c>
      <c r="E55" s="32" t="s">
        <v>72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35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49</v>
      </c>
      <c r="B56" s="25"/>
      <c r="C56" s="26">
        <f t="shared" si="0"/>
        <v>51</v>
      </c>
      <c r="D56" s="25" t="s">
        <v>17</v>
      </c>
      <c r="E56" s="26" t="s">
        <v>77</v>
      </c>
      <c r="F56" s="53">
        <v>0.148571429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78</v>
      </c>
      <c r="P56" s="17" t="s">
        <v>113</v>
      </c>
      <c r="Q56" s="7">
        <v>51</v>
      </c>
      <c r="R56" s="13" t="s">
        <v>39</v>
      </c>
      <c r="S56" s="13">
        <v>0</v>
      </c>
      <c r="T56" s="13">
        <v>0</v>
      </c>
      <c r="U56" s="13" t="s">
        <v>108</v>
      </c>
      <c r="V56" s="13">
        <v>0</v>
      </c>
    </row>
    <row r="57" spans="1:22">
      <c r="A57" s="25" t="str">
        <f>A26</f>
        <v>NDV</v>
      </c>
      <c r="B57" s="25"/>
      <c r="C57" s="26">
        <f t="shared" si="0"/>
        <v>52</v>
      </c>
      <c r="D57" s="28" t="s">
        <v>19</v>
      </c>
      <c r="E57" s="26" t="s">
        <v>76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41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71</v>
      </c>
      <c r="E58" s="26" t="s">
        <v>73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42</v>
      </c>
      <c r="S58" s="13">
        <v>0</v>
      </c>
      <c r="T58" s="13">
        <v>0</v>
      </c>
      <c r="U58" s="13" t="s">
        <v>51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72</v>
      </c>
      <c r="F59" s="53">
        <v>0</v>
      </c>
      <c r="G59" s="53">
        <v>0</v>
      </c>
      <c r="H59" s="53">
        <v>0</v>
      </c>
      <c r="I59" s="53"/>
      <c r="J59" s="53"/>
      <c r="K59" s="53"/>
      <c r="L59" s="53"/>
      <c r="M59" s="21"/>
      <c r="N59" s="21"/>
      <c r="O59" s="49"/>
      <c r="Q59" s="13">
        <v>54</v>
      </c>
      <c r="R59" s="13" t="s">
        <v>43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75</v>
      </c>
      <c r="F60" s="53">
        <v>0</v>
      </c>
      <c r="G60" s="53">
        <v>0</v>
      </c>
      <c r="H60" s="53">
        <v>0</v>
      </c>
      <c r="I60" s="53"/>
      <c r="J60" s="53"/>
      <c r="K60" s="53"/>
      <c r="L60" s="53"/>
      <c r="M60" s="21"/>
      <c r="N60" s="21"/>
      <c r="O60" s="49"/>
      <c r="Q60" s="7">
        <v>55</v>
      </c>
      <c r="R60" s="13" t="s">
        <v>48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67</v>
      </c>
      <c r="E61" s="26" t="s">
        <v>72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/>
      <c r="O61" s="47"/>
      <c r="Q61" s="13">
        <v>56</v>
      </c>
      <c r="R61" s="13" t="s">
        <v>40</v>
      </c>
      <c r="S61" s="13">
        <v>1</v>
      </c>
      <c r="T61" s="13" t="s">
        <v>117</v>
      </c>
      <c r="U61" s="13">
        <v>0</v>
      </c>
      <c r="V61" s="13">
        <v>0</v>
      </c>
    </row>
    <row r="62" spans="1:22">
      <c r="A62" s="29"/>
      <c r="B62" s="29" t="str">
        <f>B21</f>
        <v>2D6</v>
      </c>
      <c r="C62" s="26">
        <f t="shared" si="0"/>
        <v>57</v>
      </c>
      <c r="D62" s="28" t="s">
        <v>85</v>
      </c>
      <c r="E62" s="26" t="s">
        <v>106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35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3A</v>
      </c>
      <c r="C63" s="26">
        <f t="shared" si="0"/>
        <v>58</v>
      </c>
      <c r="D63" s="28" t="s">
        <v>86</v>
      </c>
      <c r="E63" s="26" t="s">
        <v>106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35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2C9/19</v>
      </c>
      <c r="C64" s="26">
        <f t="shared" si="0"/>
        <v>59</v>
      </c>
      <c r="D64" s="28" t="s">
        <v>87</v>
      </c>
      <c r="E64" s="26" t="s">
        <v>106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35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102</v>
      </c>
      <c r="B65" s="29" t="s">
        <v>34</v>
      </c>
      <c r="C65" s="26">
        <f t="shared" si="0"/>
        <v>60</v>
      </c>
      <c r="D65" s="28" t="s">
        <v>101</v>
      </c>
      <c r="E65" s="26" t="s">
        <v>105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35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50</v>
      </c>
      <c r="B66" s="31"/>
      <c r="C66" s="32">
        <f t="shared" si="0"/>
        <v>61</v>
      </c>
      <c r="D66" s="31" t="s">
        <v>17</v>
      </c>
      <c r="E66" s="32" t="s">
        <v>77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76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71</v>
      </c>
      <c r="E68" s="32" t="s">
        <v>73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72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75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67</v>
      </c>
      <c r="E71" s="32" t="s">
        <v>72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2D6</v>
      </c>
      <c r="C72" s="32">
        <f t="shared" si="4"/>
        <v>67</v>
      </c>
      <c r="D72" s="33" t="s">
        <v>85</v>
      </c>
      <c r="E72" s="32" t="s">
        <v>34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3A</v>
      </c>
      <c r="C73" s="32">
        <f t="shared" si="4"/>
        <v>68</v>
      </c>
      <c r="D73" s="33" t="s">
        <v>86</v>
      </c>
      <c r="E73" s="32" t="s">
        <v>34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2C9/19</v>
      </c>
      <c r="C74" s="32">
        <f t="shared" si="4"/>
        <v>69</v>
      </c>
      <c r="D74" s="33" t="s">
        <v>87</v>
      </c>
      <c r="E74" s="32" t="s">
        <v>34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103</v>
      </c>
      <c r="B75" s="35" t="s">
        <v>100</v>
      </c>
      <c r="C75" s="32">
        <f t="shared" si="4"/>
        <v>70</v>
      </c>
      <c r="D75" s="54" t="s">
        <v>99</v>
      </c>
      <c r="E75" s="32" t="s">
        <v>72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109</v>
      </c>
      <c r="B76" s="25"/>
      <c r="C76" s="26">
        <f t="shared" si="4"/>
        <v>71</v>
      </c>
      <c r="D76" s="25" t="s">
        <v>17</v>
      </c>
      <c r="E76" s="26" t="s">
        <v>77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78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62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46</v>
      </c>
      <c r="E78" s="26" t="s">
        <v>62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63</v>
      </c>
      <c r="E79" s="26" t="s">
        <v>73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36</v>
      </c>
      <c r="E80" s="26" t="s">
        <v>74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72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76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24</v>
      </c>
      <c r="E83" s="26" t="s">
        <v>72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93</v>
      </c>
      <c r="E84" s="26" t="s">
        <v>72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94</v>
      </c>
      <c r="E85" s="26" t="s">
        <v>95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110</v>
      </c>
      <c r="B86" s="31"/>
      <c r="C86" s="32">
        <f t="shared" si="4"/>
        <v>81</v>
      </c>
      <c r="D86" s="31" t="s">
        <v>17</v>
      </c>
      <c r="E86" s="32" t="s">
        <v>77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78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62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46</v>
      </c>
      <c r="E88" s="32" t="s">
        <v>62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3"/>
      <c r="Q88" s="2"/>
    </row>
    <row r="89" spans="1:17">
      <c r="A89" s="31"/>
      <c r="B89" s="31"/>
      <c r="C89" s="32">
        <f t="shared" si="4"/>
        <v>84</v>
      </c>
      <c r="D89" s="33" t="s">
        <v>63</v>
      </c>
      <c r="E89" s="32" t="s">
        <v>35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3"/>
      <c r="Q89" s="2"/>
    </row>
    <row r="90" spans="1:17">
      <c r="A90" s="31"/>
      <c r="B90" s="31"/>
      <c r="C90" s="32">
        <f t="shared" si="4"/>
        <v>85</v>
      </c>
      <c r="D90" s="33" t="s">
        <v>36</v>
      </c>
      <c r="E90" s="32" t="s">
        <v>35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3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72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3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62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3"/>
      <c r="Q92" s="2"/>
    </row>
    <row r="93" spans="1:17">
      <c r="A93" s="35"/>
      <c r="B93" s="31"/>
      <c r="C93" s="32">
        <f t="shared" si="4"/>
        <v>88</v>
      </c>
      <c r="D93" s="33" t="s">
        <v>24</v>
      </c>
      <c r="E93" s="32" t="s">
        <v>72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3"/>
      <c r="Q93" s="2"/>
    </row>
    <row r="94" spans="1:17">
      <c r="A94" s="35"/>
      <c r="B94" s="31"/>
      <c r="C94" s="32">
        <f t="shared" si="4"/>
        <v>89</v>
      </c>
      <c r="D94" s="33" t="s">
        <v>93</v>
      </c>
      <c r="E94" s="32" t="s">
        <v>72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94</v>
      </c>
      <c r="E95" s="32" t="s">
        <v>95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14">
        <v>277.39999999999998</v>
      </c>
    </row>
    <row r="96" spans="1:17">
      <c r="A96" s="31" t="s">
        <v>44</v>
      </c>
      <c r="B96" s="31" t="str">
        <f>A22</f>
        <v>ODV</v>
      </c>
      <c r="C96" s="32">
        <f t="shared" si="4"/>
        <v>91</v>
      </c>
      <c r="D96" s="33" t="s">
        <v>91</v>
      </c>
      <c r="E96" s="32" t="s">
        <v>35</v>
      </c>
      <c r="F96" s="53">
        <f>N96/N95</f>
        <v>0.94944124008651776</v>
      </c>
      <c r="G96" s="53">
        <v>0</v>
      </c>
      <c r="H96" s="53">
        <v>0</v>
      </c>
      <c r="I96" s="53"/>
      <c r="J96" s="53"/>
      <c r="K96" s="53"/>
      <c r="L96" s="53"/>
      <c r="M96" s="60"/>
      <c r="N96" s="62">
        <v>263.375</v>
      </c>
      <c r="O96" s="62"/>
    </row>
    <row r="97" spans="1:15">
      <c r="A97" s="31" t="s">
        <v>49</v>
      </c>
      <c r="B97" s="31" t="str">
        <f>A26</f>
        <v>NDV</v>
      </c>
      <c r="C97" s="32">
        <f>C96+1</f>
        <v>92</v>
      </c>
      <c r="D97" s="33" t="s">
        <v>91</v>
      </c>
      <c r="E97" s="32" t="s">
        <v>35</v>
      </c>
      <c r="F97" s="53">
        <f>N97/N95</f>
        <v>0.94944124008651776</v>
      </c>
      <c r="G97" s="53">
        <v>0</v>
      </c>
      <c r="H97" s="53">
        <v>0</v>
      </c>
      <c r="I97" s="53"/>
      <c r="J97" s="53"/>
      <c r="K97" s="53"/>
      <c r="L97" s="53"/>
      <c r="M97" s="60"/>
      <c r="N97" s="62">
        <v>263.375</v>
      </c>
      <c r="O97" s="62"/>
    </row>
    <row r="98" spans="1:15">
      <c r="A98" s="31" t="s">
        <v>50</v>
      </c>
      <c r="B98" s="31" t="str">
        <f>A30</f>
        <v>-</v>
      </c>
      <c r="C98" s="32">
        <f>C97+1</f>
        <v>93</v>
      </c>
      <c r="D98" s="33" t="s">
        <v>91</v>
      </c>
      <c r="E98" s="32" t="s">
        <v>35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0"/>
      <c r="N98" s="62"/>
      <c r="O98" s="62"/>
    </row>
    <row r="99" spans="1:15">
      <c r="A99" s="31"/>
      <c r="B99" s="31"/>
      <c r="C99" s="32">
        <f>C98+1</f>
        <v>94</v>
      </c>
      <c r="D99" s="32" t="s">
        <v>90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0"/>
    </row>
    <row r="100" spans="1:15">
      <c r="A100" s="31"/>
      <c r="B100" s="31"/>
      <c r="C100" s="32">
        <f>C99+1</f>
        <v>95</v>
      </c>
      <c r="D100" s="32" t="s">
        <v>90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109</v>
      </c>
      <c r="B101" s="38" t="str">
        <f>B21</f>
        <v>2D6</v>
      </c>
      <c r="C101" s="26">
        <f t="shared" ref="C101" si="6">C100+1</f>
        <v>96</v>
      </c>
      <c r="D101" s="28" t="s">
        <v>96</v>
      </c>
      <c r="E101" s="26" t="s">
        <v>112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3A</v>
      </c>
      <c r="C102" s="26">
        <f t="shared" ref="C102:C115" si="7">C101+1</f>
        <v>97</v>
      </c>
      <c r="D102" s="28" t="s">
        <v>97</v>
      </c>
      <c r="E102" s="26" t="s">
        <v>112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2C9/19</v>
      </c>
      <c r="C103" s="26">
        <f t="shared" si="7"/>
        <v>98</v>
      </c>
      <c r="D103" s="52" t="s">
        <v>98</v>
      </c>
      <c r="E103" s="26" t="s">
        <v>112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MBI_2D6</v>
      </c>
      <c r="C104" s="26">
        <f t="shared" si="7"/>
        <v>99</v>
      </c>
      <c r="D104" s="28" t="s">
        <v>118</v>
      </c>
      <c r="E104" s="26" t="s">
        <v>35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MBI_3A</v>
      </c>
      <c r="C105" s="26">
        <f t="shared" si="7"/>
        <v>100</v>
      </c>
      <c r="D105" s="28" t="s">
        <v>119</v>
      </c>
      <c r="E105" s="26" t="s">
        <v>35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MBI_2C9/19</v>
      </c>
      <c r="C106" s="26">
        <f t="shared" si="7"/>
        <v>101</v>
      </c>
      <c r="D106" s="28" t="s">
        <v>120</v>
      </c>
      <c r="E106" s="26" t="s">
        <v>35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111</v>
      </c>
      <c r="C107" s="41">
        <f t="shared" si="7"/>
        <v>102</v>
      </c>
      <c r="D107" s="42" t="s">
        <v>70</v>
      </c>
      <c r="E107" s="41" t="s">
        <v>35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110</v>
      </c>
      <c r="B108" s="38" t="str">
        <f>B101</f>
        <v>2D6</v>
      </c>
      <c r="C108" s="26">
        <f t="shared" si="7"/>
        <v>103</v>
      </c>
      <c r="D108" s="28" t="s">
        <v>96</v>
      </c>
      <c r="E108" s="26" t="s">
        <v>112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3A</v>
      </c>
      <c r="C109" s="26">
        <f t="shared" si="7"/>
        <v>104</v>
      </c>
      <c r="D109" s="28" t="s">
        <v>97</v>
      </c>
      <c r="E109" s="26" t="s">
        <v>112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2C9/19</v>
      </c>
      <c r="C110" s="26">
        <f t="shared" si="7"/>
        <v>105</v>
      </c>
      <c r="D110" s="52" t="s">
        <v>98</v>
      </c>
      <c r="E110" s="26" t="s">
        <v>112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MBI_2D6</v>
      </c>
      <c r="C111" s="26">
        <f t="shared" si="7"/>
        <v>106</v>
      </c>
      <c r="D111" s="28" t="s">
        <v>118</v>
      </c>
      <c r="E111" s="26" t="s">
        <v>35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0"/>
    </row>
    <row r="112" spans="1:15">
      <c r="A112" s="39"/>
      <c r="B112" s="38" t="str">
        <f t="shared" si="9"/>
        <v>MBI_3A</v>
      </c>
      <c r="C112" s="26">
        <f t="shared" si="7"/>
        <v>107</v>
      </c>
      <c r="D112" s="28" t="s">
        <v>119</v>
      </c>
      <c r="E112" s="26" t="s">
        <v>35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0"/>
    </row>
    <row r="113" spans="1:15">
      <c r="A113" s="25"/>
      <c r="B113" s="38" t="str">
        <f t="shared" si="9"/>
        <v>MBI_2C9/19</v>
      </c>
      <c r="C113" s="26">
        <f t="shared" si="7"/>
        <v>108</v>
      </c>
      <c r="D113" s="28" t="s">
        <v>120</v>
      </c>
      <c r="E113" s="26" t="s">
        <v>35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0"/>
      <c r="N113" s="62"/>
      <c r="O113" s="62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70</v>
      </c>
      <c r="E114" s="41" t="s">
        <v>35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0"/>
      <c r="N114" s="62"/>
      <c r="O114" s="62"/>
    </row>
    <row r="115" spans="1:15">
      <c r="A115" s="25"/>
      <c r="B115" s="25"/>
      <c r="C115" s="26">
        <f t="shared" si="7"/>
        <v>110</v>
      </c>
      <c r="D115" s="27" t="s">
        <v>35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0"/>
      <c r="N115" s="62"/>
      <c r="O115" s="62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 Kenta</cp:lastModifiedBy>
  <dcterms:created xsi:type="dcterms:W3CDTF">2012-03-10T16:44:50Z</dcterms:created>
  <dcterms:modified xsi:type="dcterms:W3CDTF">2013-11-04T04:40:52Z</dcterms:modified>
</cp:coreProperties>
</file>